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 codeName="ThisWorkbook"/>
  <bookViews>
    <workbookView windowWidth="20745" windowHeight="9555" firstSheet="1" activeTab="8"/>
  </bookViews>
  <sheets>
    <sheet name="电源测试" sheetId="11" r:id="rId1"/>
    <sheet name="硬件测试" sheetId="5" r:id="rId2"/>
    <sheet name="CLK测试" sheetId="6" r:id="rId3"/>
    <sheet name="FPGA测试" sheetId="7" r:id="rId4"/>
    <sheet name="功能测试" sheetId="8" r:id="rId5"/>
    <sheet name="单板开关电测试" sheetId="10" r:id="rId6"/>
    <sheet name="QEC测试数据" sheetId="9" r:id="rId7"/>
    <sheet name="ACPR测试" sheetId="12" r:id="rId8"/>
    <sheet name="杂散测试" sheetId="13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7" name="ID_F5CCE28B51E14F02875FF8A05290435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62025" y="5974715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BD2AA27999FA4D708088BAF0972730E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62025" y="311785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0C75FA153DAB4A88BB1A7DC860A3129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62025" y="200025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6013FB20716C49079190D66DD4E132A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62025" y="893191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F589928A54B84DE0A07E3100611C2E8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62025" y="1183894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B87B2770BAB74DD4B8269982615D616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2025" y="1474597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4E311870F1034528B347FAC6DE4EFFCD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62025" y="1765300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0C8182913DAD4C58B1632BE7FDFB68E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62025" y="2056003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39337DCA50484ABE9E361B9BEC0F950B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62025" y="2346706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AAF0F8A9A0F14BF9BFDEB164B19F1A6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62025" y="2637409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B8E726C13B2744E9B3950A9A2B83597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4561840" y="200025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0E29A335AB2A45C3B9E5EE9BD0F90E9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561840" y="311785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5822D6DDA70E4CA6945B295B22E56B5E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4561840" y="602488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3239FE864B9741F3B313E155B49DC5A0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4561840" y="893191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E8647815299047E1947F81C630117C6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4561840" y="1183894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69A3572EAB9E4FAA906D3B4CF782D40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4561840" y="14745970"/>
          <a:ext cx="7810500" cy="5857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50A1A40AF3EC4A2C81A7026CAE15459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561840" y="17653000"/>
          <a:ext cx="7810500" cy="585787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<sst xmlns="http://schemas.openxmlformats.org/spreadsheetml/2006/main" count="1132" uniqueCount="636">
  <si>
    <t>阻抗测试</t>
  </si>
  <si>
    <t>测试编号：Pxx0101</t>
  </si>
  <si>
    <r>
      <rPr>
        <b/>
        <sz val="10.5"/>
        <rFont val="宋体"/>
        <charset val="134"/>
      </rPr>
      <t>测试项目名称：</t>
    </r>
    <r>
      <rPr>
        <sz val="10.5"/>
        <rFont val="宋体"/>
        <charset val="134"/>
      </rPr>
      <t>电源输出阻抗测试</t>
    </r>
  </si>
  <si>
    <t>测试对象层次1：单板硬件</t>
  </si>
  <si>
    <t>测试对象层次2：电源</t>
  </si>
  <si>
    <r>
      <rPr>
        <b/>
        <sz val="10.5"/>
        <rFont val="宋体"/>
        <charset val="134"/>
      </rPr>
      <t>测试对象层次</t>
    </r>
    <r>
      <rPr>
        <b/>
        <sz val="10.5"/>
        <rFont val="Arial"/>
        <charset val="134"/>
      </rPr>
      <t>3</t>
    </r>
    <r>
      <rPr>
        <b/>
        <sz val="10.5"/>
        <rFont val="宋体"/>
        <charset val="134"/>
      </rPr>
      <t>：</t>
    </r>
  </si>
  <si>
    <t>测试对象层次4：</t>
  </si>
  <si>
    <r>
      <rPr>
        <b/>
        <sz val="10.5"/>
        <rFont val="宋体"/>
        <charset val="134"/>
      </rPr>
      <t>测试特性层次</t>
    </r>
    <r>
      <rPr>
        <b/>
        <sz val="10.5"/>
        <rFont val="Arial"/>
        <charset val="134"/>
      </rPr>
      <t>1</t>
    </r>
    <r>
      <rPr>
        <b/>
        <sz val="10.5"/>
        <rFont val="宋体"/>
        <charset val="134"/>
      </rPr>
      <t>：</t>
    </r>
    <r>
      <rPr>
        <sz val="10.5"/>
        <rFont val="宋体"/>
        <charset val="134"/>
      </rPr>
      <t>防差错</t>
    </r>
  </si>
  <si>
    <t>测试特性层次2：</t>
  </si>
  <si>
    <r>
      <rPr>
        <b/>
        <sz val="10.5"/>
        <rFont val="宋体"/>
        <charset val="134"/>
      </rPr>
      <t>测试特性层次</t>
    </r>
    <r>
      <rPr>
        <b/>
        <sz val="10.5"/>
        <rFont val="Arial"/>
        <charset val="134"/>
      </rPr>
      <t>3</t>
    </r>
    <r>
      <rPr>
        <b/>
        <sz val="10.5"/>
        <rFont val="宋体"/>
        <charset val="134"/>
      </rPr>
      <t>：</t>
    </r>
  </si>
  <si>
    <t>测试特性属性：物理</t>
  </si>
  <si>
    <r>
      <rPr>
        <b/>
        <sz val="10.5"/>
        <rFont val="宋体"/>
        <charset val="134"/>
      </rPr>
      <t>级别：</t>
    </r>
    <r>
      <rPr>
        <sz val="10.5"/>
        <rFont val="宋体"/>
        <charset val="134"/>
      </rPr>
      <t>基本</t>
    </r>
  </si>
  <si>
    <t>测试设计：</t>
  </si>
  <si>
    <r>
      <rPr>
        <b/>
        <sz val="10.5"/>
        <rFont val="宋体"/>
        <charset val="134"/>
      </rPr>
      <t>测试过程：</t>
    </r>
    <r>
      <rPr>
        <sz val="10.5"/>
        <rFont val="宋体"/>
        <charset val="134"/>
      </rPr>
      <t>用万用表测试各电源对地阻抗</t>
    </r>
  </si>
  <si>
    <r>
      <rPr>
        <b/>
        <sz val="10.5"/>
        <rFont val="宋体"/>
        <charset val="134"/>
      </rPr>
      <t>测试条件：</t>
    </r>
    <r>
      <rPr>
        <sz val="10.5"/>
        <rFont val="宋体"/>
        <charset val="134"/>
      </rPr>
      <t>万用表</t>
    </r>
  </si>
  <si>
    <t>测试方法：</t>
  </si>
  <si>
    <t>依照原理图，使用万用表测试各电源阻抗</t>
  </si>
  <si>
    <t>记录阻抗数据</t>
  </si>
  <si>
    <r>
      <rPr>
        <b/>
        <sz val="10.5"/>
        <rFont val="宋体"/>
        <charset val="134"/>
      </rPr>
      <t>检查点、应达到的要求、指标和预期结果</t>
    </r>
    <r>
      <rPr>
        <b/>
        <sz val="10.5"/>
        <rFont val="宋体"/>
        <charset val="134"/>
      </rPr>
      <t>：</t>
    </r>
  </si>
  <si>
    <t>对地不短路</t>
  </si>
  <si>
    <t>相关测试用例、其它说明和注意事项：</t>
  </si>
  <si>
    <t>确保数字万用表电池电量充足，否则测量结果有较大误差；</t>
  </si>
  <si>
    <t>实测结果：</t>
  </si>
  <si>
    <t>序号</t>
  </si>
  <si>
    <t>芯片代号与型号</t>
  </si>
  <si>
    <t>网络名</t>
  </si>
  <si>
    <t>磁珠</t>
  </si>
  <si>
    <t>测试点</t>
  </si>
  <si>
    <t>断开前</t>
  </si>
  <si>
    <r>
      <rPr>
        <b/>
        <sz val="9"/>
        <rFont val="宋体"/>
        <charset val="134"/>
      </rPr>
      <t>阻抗</t>
    </r>
    <r>
      <rPr>
        <b/>
        <sz val="9"/>
        <rFont val="Times New Roman"/>
        <charset val="134"/>
      </rPr>
      <t>(K</t>
    </r>
    <r>
      <rPr>
        <b/>
        <sz val="9"/>
        <rFont val="宋体"/>
        <charset val="134"/>
      </rPr>
      <t>Ω</t>
    </r>
    <r>
      <rPr>
        <b/>
        <sz val="9"/>
        <rFont val="Times New Roman"/>
        <charset val="134"/>
      </rPr>
      <t>)</t>
    </r>
  </si>
  <si>
    <t>1. </t>
  </si>
  <si>
    <t>U2/LM5116</t>
  </si>
  <si>
    <t>BUS_5V6</t>
  </si>
  <si>
    <t>R946</t>
  </si>
  <si>
    <t>无</t>
  </si>
  <si>
    <t>2. </t>
  </si>
  <si>
    <t>U6/NCP3231</t>
  </si>
  <si>
    <t>BUS_1V2</t>
  </si>
  <si>
    <t>FB180</t>
  </si>
  <si>
    <t>TP31</t>
  </si>
  <si>
    <t>3. </t>
  </si>
  <si>
    <r>
      <rPr>
        <sz val="9"/>
        <rFont val="Times New Roman"/>
        <charset val="134"/>
      </rPr>
      <t>U202/TPS549D22</t>
    </r>
    <r>
      <rPr>
        <sz val="9"/>
        <rFont val="宋体"/>
        <charset val="134"/>
      </rPr>
      <t>背面</t>
    </r>
  </si>
  <si>
    <t>VCCINT_0V85</t>
  </si>
  <si>
    <t>R2833,R2834</t>
  </si>
  <si>
    <t>TP20</t>
  </si>
  <si>
    <t>4. </t>
  </si>
  <si>
    <t>U205/JWH5046</t>
  </si>
  <si>
    <t>VCCO_3V3</t>
  </si>
  <si>
    <t>TP28</t>
  </si>
  <si>
    <t>5. </t>
  </si>
  <si>
    <t>U204/JWH5046</t>
  </si>
  <si>
    <t>VCCO_AUX_1V8</t>
  </si>
  <si>
    <t>FB190,FB81</t>
  </si>
  <si>
    <t>TP26</t>
  </si>
  <si>
    <t>6. </t>
  </si>
  <si>
    <t>U203/JWH5046</t>
  </si>
  <si>
    <t>VCC_PSINT_0V85</t>
  </si>
  <si>
    <t>R1017</t>
  </si>
  <si>
    <t>TP30</t>
  </si>
  <si>
    <t>7. </t>
  </si>
  <si>
    <t>U4/LP2985AIM5-5_0</t>
  </si>
  <si>
    <t>LDO_5V_BIAS</t>
  </si>
  <si>
    <t>FB1</t>
  </si>
  <si>
    <t>TP19</t>
  </si>
  <si>
    <t>8. </t>
  </si>
  <si>
    <t>U161/TPL930ADJ</t>
  </si>
  <si>
    <t>VDIG_1P0</t>
  </si>
  <si>
    <t>FB122</t>
  </si>
  <si>
    <t>TP50</t>
  </si>
  <si>
    <t>9. </t>
  </si>
  <si>
    <t>U162/TPS74801</t>
  </si>
  <si>
    <t>ADRV_VDDA_1P0</t>
  </si>
  <si>
    <t>FB123</t>
  </si>
  <si>
    <t>TP53</t>
  </si>
  <si>
    <t>10. </t>
  </si>
  <si>
    <t>U144/TPL910</t>
  </si>
  <si>
    <t>VDD_5V_CAL</t>
  </si>
  <si>
    <t>FB93,FB170</t>
  </si>
  <si>
    <t>11. </t>
  </si>
  <si>
    <t>U88/TPS74801</t>
  </si>
  <si>
    <t>ADRV_VDDA_1P8</t>
  </si>
  <si>
    <t>FB73</t>
  </si>
  <si>
    <t>TP9</t>
  </si>
  <si>
    <t>12. </t>
  </si>
  <si>
    <t>U85/NCP59744</t>
  </si>
  <si>
    <t>ADRV_1V3_1B</t>
  </si>
  <si>
    <t>FB70</t>
  </si>
  <si>
    <t>TP52</t>
  </si>
  <si>
    <t>13. </t>
  </si>
  <si>
    <t>U83/NCP59744</t>
  </si>
  <si>
    <t>ADRV_1V3_1A</t>
  </si>
  <si>
    <t>FB68</t>
  </si>
  <si>
    <t>TP51</t>
  </si>
  <si>
    <t>14. </t>
  </si>
  <si>
    <t>U160/TPL930ADJ</t>
  </si>
  <si>
    <t>MGTAVCC_0V9</t>
  </si>
  <si>
    <t>FB101</t>
  </si>
  <si>
    <t>TP49</t>
  </si>
  <si>
    <t>15. </t>
  </si>
  <si>
    <t>U29/SGM2028-ADJ</t>
  </si>
  <si>
    <t>PSDDR4_VPP_2V5</t>
  </si>
  <si>
    <t>FB33</t>
  </si>
  <si>
    <t>TP43</t>
  </si>
  <si>
    <t>16. </t>
  </si>
  <si>
    <t>U20/TPS74801</t>
  </si>
  <si>
    <t>VCC_CLK_1V8</t>
  </si>
  <si>
    <t>FB21</t>
  </si>
  <si>
    <t>TP38</t>
  </si>
  <si>
    <t>17. </t>
  </si>
  <si>
    <t>U26/TPS74801</t>
  </si>
  <si>
    <t>VCC_CLK_3V3</t>
  </si>
  <si>
    <t>FB29</t>
  </si>
  <si>
    <t>TP41</t>
  </si>
  <si>
    <t>DC-DC测试</t>
  </si>
  <si>
    <r>
      <rPr>
        <b/>
        <sz val="10.5"/>
        <rFont val="宋体"/>
        <charset val="134"/>
      </rPr>
      <t>测试编号</t>
    </r>
    <r>
      <rPr>
        <sz val="10.5"/>
        <rFont val="宋体"/>
        <charset val="134"/>
      </rPr>
      <t>：Pxx0211、Pxx0241、 Pxx0241、Pxx0251、Pxx0261</t>
    </r>
  </si>
  <si>
    <r>
      <rPr>
        <b/>
        <sz val="10.5"/>
        <rFont val="宋体"/>
        <charset val="134"/>
      </rPr>
      <t>测试项目名称：</t>
    </r>
    <r>
      <rPr>
        <sz val="10.5"/>
        <rFont val="宋体"/>
        <charset val="134"/>
      </rPr>
      <t>输出源电压和负载端电压、无负载和正常负载开关波形、开关频率测试、无负载和正常负载纹波测试、缓启动测试、负载电流测试</t>
    </r>
  </si>
  <si>
    <r>
      <rPr>
        <b/>
        <sz val="10.5"/>
        <rFont val="宋体"/>
        <charset val="134"/>
      </rPr>
      <t>测试过程：</t>
    </r>
    <r>
      <rPr>
        <sz val="10.5"/>
        <rFont val="宋体"/>
        <charset val="134"/>
      </rPr>
      <t>一体化板上电后，用万用表测出输出电压、用示波器测量</t>
    </r>
    <r>
      <rPr>
        <sz val="10.5"/>
        <rFont val="Calibri"/>
        <charset val="134"/>
      </rPr>
      <t>Uxx</t>
    </r>
    <r>
      <rPr>
        <sz val="10.5"/>
        <rFont val="宋体"/>
        <charset val="134"/>
      </rPr>
      <t>开关</t>
    </r>
    <r>
      <rPr>
        <sz val="10.5"/>
        <rFont val="宋体"/>
        <charset val="134"/>
      </rPr>
      <t>脚电压波形、</t>
    </r>
    <r>
      <rPr>
        <sz val="10.5"/>
        <rFont val="宋体"/>
        <charset val="134"/>
      </rPr>
      <t>用示波器测量</t>
    </r>
    <r>
      <rPr>
        <sz val="10.5"/>
        <rFont val="Calibri"/>
        <charset val="134"/>
      </rPr>
      <t>Uxx</t>
    </r>
    <r>
      <rPr>
        <sz val="10.5"/>
        <rFont val="宋体"/>
        <charset val="134"/>
      </rPr>
      <t>开关</t>
    </r>
    <r>
      <rPr>
        <sz val="10.5"/>
        <rFont val="宋体"/>
        <charset val="134"/>
      </rPr>
      <t>频率、</t>
    </r>
    <r>
      <rPr>
        <sz val="10.5"/>
        <rFont val="宋体"/>
        <charset val="134"/>
      </rPr>
      <t>用示波器测</t>
    </r>
    <r>
      <rPr>
        <sz val="10.5"/>
        <rFont val="Calibri"/>
        <charset val="134"/>
      </rPr>
      <t>Uxx</t>
    </r>
    <r>
      <rPr>
        <sz val="10.5"/>
        <rFont val="宋体"/>
        <charset val="134"/>
      </rPr>
      <t>输出纹波</t>
    </r>
  </si>
  <si>
    <r>
      <rPr>
        <b/>
        <sz val="10.5"/>
        <rFont val="宋体"/>
        <charset val="134"/>
      </rPr>
      <t>测试条件：</t>
    </r>
    <r>
      <rPr>
        <sz val="10.5"/>
        <rFont val="宋体"/>
        <charset val="134"/>
      </rPr>
      <t>正常供电，万用表、示波器、电流钳</t>
    </r>
  </si>
  <si>
    <t>测试项</t>
  </si>
  <si>
    <t>测试方法</t>
  </si>
  <si>
    <t>输出源电压和负载端电压</t>
  </si>
  <si>
    <t>用万用表的黑表笔（或示波器探头的接地线）连接被测试电源的地，红表笔（或示波器探头的探针）连接被测试电压。</t>
  </si>
  <si>
    <t>无负载和正常负载开关波形</t>
  </si>
  <si>
    <t>1． 示波器带宽设置为全带宽</t>
  </si>
  <si>
    <t>2． 用示波器测试电源电感前开关波形</t>
  </si>
  <si>
    <t>3． 测量过冲最大值和最小值并记录数据</t>
  </si>
  <si>
    <t>4． 测量开关波形抖动并记录数据</t>
  </si>
  <si>
    <t>开关频率测试</t>
  </si>
  <si>
    <t>1. 通过示波器measure功能按钮选择频率测量</t>
  </si>
  <si>
    <t>2. 用示波器测试电源电感前开关波形频率</t>
  </si>
  <si>
    <t>3. 记录数据</t>
  </si>
  <si>
    <t>无负载和正常负载纹波测试</t>
  </si>
  <si>
    <t>1. 示波器设置为20MHz带宽，交流耦合</t>
  </si>
  <si>
    <t>2. 示波器探头采样靠接法保证探头接地良好，避免串扰</t>
  </si>
  <si>
    <t>3. 测试电源纹波（纹波周期与开关频率一致）</t>
  </si>
  <si>
    <t>4. 记录数据</t>
  </si>
  <si>
    <t>缓启动测试</t>
  </si>
  <si>
    <t>1. 开启供电电源</t>
  </si>
  <si>
    <t>2. 用示波器测量电源输出电压上升时间</t>
  </si>
  <si>
    <t>负载电流测试</t>
  </si>
  <si>
    <t>1. 将电源输出端磁珠用导线替代</t>
  </si>
  <si>
    <t>2. 示波器通道设置为电流检测状态，按电流钳设置电流倍数</t>
  </si>
  <si>
    <t>3. 校准电流钳</t>
  </si>
  <si>
    <t>4. 单板按出厂状态运行</t>
  </si>
  <si>
    <t>5. 测量电流值并记录数据</t>
  </si>
  <si>
    <r>
      <rPr>
        <b/>
        <sz val="12"/>
        <rFont val="宋体"/>
        <charset val="134"/>
      </rPr>
      <t>检查点、应达到的要求、指标和预期结果</t>
    </r>
    <r>
      <rPr>
        <b/>
        <sz val="12"/>
        <rFont val="宋体"/>
        <charset val="134"/>
      </rPr>
      <t>：</t>
    </r>
  </si>
  <si>
    <t>测试指标</t>
  </si>
  <si>
    <t>输出端电压±3%</t>
  </si>
  <si>
    <t>负载端电压±3%</t>
  </si>
  <si>
    <t>无负载时无明显啸叫，大小波，可以丢脉冲。</t>
  </si>
  <si>
    <t>正常负载时无明显大小波，环路不稳定现象。</t>
  </si>
  <si>
    <t>开关频率</t>
  </si>
  <si>
    <t>192kHz±10%</t>
  </si>
  <si>
    <t>500kHz±10%</t>
  </si>
  <si>
    <t>U202/TPS549D22</t>
  </si>
  <si>
    <t>600kHz±10%</t>
  </si>
  <si>
    <t>920kHz±10%</t>
  </si>
  <si>
    <t>无负载和正常负载纹波大小</t>
  </si>
  <si>
    <t>≤50mV</t>
  </si>
  <si>
    <t>缓启动</t>
  </si>
  <si>
    <t>暂无技术指标</t>
  </si>
  <si>
    <t>负载电流</t>
  </si>
  <si>
    <t>不推荐使用示波器测量电压精度，因为会存在偏差。万一要使用示波器测量电压精度，需要设置为直流并且取均方根值</t>
  </si>
  <si>
    <r>
      <rPr>
        <sz val="10.5"/>
        <rFont val="宋体"/>
        <charset val="134"/>
      </rPr>
      <t>1、 </t>
    </r>
    <r>
      <rPr>
        <sz val="10.5"/>
        <rFont val="宋体"/>
        <charset val="134"/>
      </rPr>
      <t>测试数据</t>
    </r>
  </si>
  <si>
    <t>芯片代号与名称</t>
  </si>
  <si>
    <r>
      <rPr>
        <b/>
        <sz val="9"/>
        <rFont val="宋体"/>
        <charset val="134"/>
      </rPr>
      <t>输出电压</t>
    </r>
    <r>
      <rPr>
        <b/>
        <sz val="9"/>
        <rFont val="Arial"/>
        <charset val="134"/>
      </rPr>
      <t>V</t>
    </r>
  </si>
  <si>
    <r>
      <rPr>
        <b/>
        <sz val="9"/>
        <rFont val="宋体"/>
        <charset val="134"/>
      </rPr>
      <t>开关频率</t>
    </r>
    <r>
      <rPr>
        <b/>
        <sz val="9"/>
        <rFont val="Arial"/>
        <charset val="134"/>
      </rPr>
      <t>(kHZ)</t>
    </r>
  </si>
  <si>
    <r>
      <rPr>
        <b/>
        <sz val="9"/>
        <rFont val="宋体"/>
        <charset val="134"/>
      </rPr>
      <t>纹波</t>
    </r>
    <r>
      <rPr>
        <b/>
        <sz val="9"/>
        <rFont val="Arial"/>
        <charset val="134"/>
      </rPr>
      <t>mV</t>
    </r>
  </si>
  <si>
    <r>
      <rPr>
        <b/>
        <sz val="9"/>
        <rFont val="宋体"/>
        <charset val="134"/>
      </rPr>
      <t>缓启动（</t>
    </r>
    <r>
      <rPr>
        <b/>
        <sz val="9"/>
        <rFont val="Arial"/>
        <charset val="134"/>
      </rPr>
      <t>mS</t>
    </r>
    <r>
      <rPr>
        <b/>
        <sz val="9"/>
        <rFont val="宋体"/>
        <charset val="134"/>
      </rPr>
      <t>）</t>
    </r>
  </si>
  <si>
    <t>1． </t>
  </si>
  <si>
    <t>180K</t>
  </si>
  <si>
    <t>2． </t>
  </si>
  <si>
    <t>508k</t>
  </si>
  <si>
    <t>3． </t>
  </si>
  <si>
    <t>604k</t>
  </si>
  <si>
    <t>4． </t>
  </si>
  <si>
    <t>945k</t>
  </si>
  <si>
    <t>5． </t>
  </si>
  <si>
    <t>975k</t>
  </si>
  <si>
    <t>6． </t>
  </si>
  <si>
    <t>926k</t>
  </si>
  <si>
    <t>2、数据波形</t>
  </si>
  <si>
    <t>满载纹波波形</t>
  </si>
  <si>
    <t>开关波形</t>
  </si>
  <si>
    <t>上升波形</t>
  </si>
  <si>
    <t>U2/LM5116纹波波形</t>
  </si>
  <si>
    <t>U2/LM5116开关波形</t>
  </si>
  <si>
    <t>U2/LM5116 缓启动波形</t>
  </si>
  <si>
    <t>U6/NCP3231纹波波形</t>
  </si>
  <si>
    <t>U6/NCP3231开关波形</t>
  </si>
  <si>
    <t>U6/NCP3231缓启动波形</t>
  </si>
  <si>
    <t>U202/TPS549D22纹波波形</t>
  </si>
  <si>
    <t>U202/TPS549D22开关波形</t>
  </si>
  <si>
    <t>U202/TPS549D22缓启动波形</t>
  </si>
  <si>
    <t>U205/JWH5046纹波波形</t>
  </si>
  <si>
    <t>U205/JWH5046开关波形</t>
  </si>
  <si>
    <t>U205/JWH5046缓启动波形</t>
  </si>
  <si>
    <t>U204/JWH5046纹波波形</t>
  </si>
  <si>
    <t>U204/JWH5046开关波形</t>
  </si>
  <si>
    <t>U204/JWH5046缓启动波形</t>
  </si>
  <si>
    <t>U203/JWH5046纹波波形</t>
  </si>
  <si>
    <t>U203/JWH5046开关波形</t>
  </si>
  <si>
    <t>U203/JWH5046缓启动波形</t>
  </si>
  <si>
    <t>LDO测试</t>
  </si>
  <si>
    <t>测试编号：Pxx0311、Pxx0312、Pxx0321、Pxx0331</t>
  </si>
  <si>
    <t>测试项目名称：输出源端电压和负载端电压、缓启动测试、电流测试</t>
  </si>
  <si>
    <t>测试过程：一体化板上电后，用万用表测出输出电压</t>
  </si>
  <si>
    <t>测试条件：正常供电，万用表、示波器、电流钳</t>
  </si>
  <si>
    <t>电压</t>
  </si>
  <si>
    <t>缓启动时间</t>
  </si>
  <si>
    <t>电流</t>
  </si>
  <si>
    <t>检查点、应达到的要求、指标和预期结果：</t>
  </si>
  <si>
    <t>U4/LP2985AIM5</t>
  </si>
  <si>
    <r>
      <rPr>
        <sz val="10.5"/>
        <rFont val="宋体"/>
        <charset val="134"/>
      </rPr>
      <t>5.0±</t>
    </r>
    <r>
      <rPr>
        <sz val="10.5"/>
        <rFont val="Times New Roman"/>
        <charset val="134"/>
      </rPr>
      <t>2%</t>
    </r>
  </si>
  <si>
    <r>
      <rPr>
        <sz val="10.5"/>
        <rFont val="宋体"/>
        <charset val="134"/>
      </rPr>
      <t>1.3±</t>
    </r>
    <r>
      <rPr>
        <sz val="10.5"/>
        <rFont val="Times New Roman"/>
        <charset val="134"/>
      </rPr>
      <t>2%</t>
    </r>
  </si>
  <si>
    <r>
      <rPr>
        <sz val="10.5"/>
        <rFont val="宋体"/>
        <charset val="134"/>
      </rPr>
      <t>1.0±</t>
    </r>
    <r>
      <rPr>
        <sz val="10.5"/>
        <rFont val="Times New Roman"/>
        <charset val="134"/>
      </rPr>
      <t>3%</t>
    </r>
  </si>
  <si>
    <r>
      <rPr>
        <sz val="10.5"/>
        <rFont val="宋体"/>
        <charset val="134"/>
      </rPr>
      <t>0.9±</t>
    </r>
    <r>
      <rPr>
        <sz val="10.5"/>
        <rFont val="Times New Roman"/>
        <charset val="134"/>
      </rPr>
      <t>2%</t>
    </r>
  </si>
  <si>
    <r>
      <rPr>
        <sz val="10.5"/>
        <rFont val="宋体"/>
        <charset val="134"/>
      </rPr>
      <t>1.0±</t>
    </r>
    <r>
      <rPr>
        <sz val="10.5"/>
        <rFont val="Times New Roman"/>
        <charset val="134"/>
      </rPr>
      <t>2%</t>
    </r>
  </si>
  <si>
    <r>
      <rPr>
        <sz val="10.5"/>
        <rFont val="宋体"/>
        <charset val="134"/>
      </rPr>
      <t>2.5±</t>
    </r>
    <r>
      <rPr>
        <sz val="10.5"/>
        <rFont val="Times New Roman"/>
        <charset val="134"/>
      </rPr>
      <t>2%</t>
    </r>
  </si>
  <si>
    <r>
      <rPr>
        <sz val="10.5"/>
        <rFont val="宋体"/>
        <charset val="134"/>
      </rPr>
      <t>1.8±</t>
    </r>
    <r>
      <rPr>
        <sz val="10.5"/>
        <rFont val="Times New Roman"/>
        <charset val="134"/>
      </rPr>
      <t>2%</t>
    </r>
  </si>
  <si>
    <r>
      <rPr>
        <sz val="10.5"/>
        <rFont val="宋体"/>
        <charset val="134"/>
      </rPr>
      <t>3.3±</t>
    </r>
    <r>
      <rPr>
        <sz val="10.5"/>
        <rFont val="Times New Roman"/>
        <charset val="134"/>
      </rPr>
      <t>2%</t>
    </r>
  </si>
  <si>
    <t>纹波</t>
  </si>
  <si>
    <t>20MHz带宽下测试：＜50mV</t>
  </si>
  <si>
    <t>暂无具体指标要求</t>
  </si>
  <si>
    <t>器件代号</t>
  </si>
  <si>
    <t>输出电压</t>
  </si>
  <si>
    <r>
      <rPr>
        <b/>
        <sz val="10.5"/>
        <rFont val="宋体"/>
        <charset val="134"/>
      </rPr>
      <t>缓启动时间</t>
    </r>
    <r>
      <rPr>
        <b/>
        <sz val="10.5"/>
        <rFont val="Arial"/>
        <charset val="134"/>
      </rPr>
      <t>(ms)</t>
    </r>
  </si>
  <si>
    <t>与名称</t>
  </si>
  <si>
    <t>(V)</t>
  </si>
  <si>
    <t>(mV)</t>
  </si>
  <si>
    <t>缓启动波形</t>
  </si>
  <si>
    <t>纹波波形</t>
  </si>
  <si>
    <t>U4/LP2985AIM5缓启动波形</t>
  </si>
  <si>
    <t>U4/LP2985AIM5纹波波形</t>
  </si>
  <si>
    <t>U161/TPL930ADJ缓启动波形</t>
  </si>
  <si>
    <t>U161/TPL930ADJ纹波波形</t>
  </si>
  <si>
    <t>U162/TPS74801缓启动波形</t>
  </si>
  <si>
    <t>U162/TPS74801纹波波形</t>
  </si>
  <si>
    <t>U144/TPL910缓启动波形</t>
  </si>
  <si>
    <t>U144/TPL910纹波波形</t>
  </si>
  <si>
    <t>U88/TPS74801缓启动波形</t>
  </si>
  <si>
    <t>U88/TPS74801纹波波形</t>
  </si>
  <si>
    <t>U85/NCP59744缓启动波形</t>
  </si>
  <si>
    <t>U85/NCP59744纹波波形</t>
  </si>
  <si>
    <t>U83/NCP59744缓启动波形</t>
  </si>
  <si>
    <t>U83/NCP59744纹波波形</t>
  </si>
  <si>
    <t>U160/TPL930ADJ缓启动波形</t>
  </si>
  <si>
    <t>U160/TPL930ADJ纹波波形</t>
  </si>
  <si>
    <t>U29/SGM2028-ADJ缓启动波形</t>
  </si>
  <si>
    <t>U29/SGM2028-ADJ纹波波形</t>
  </si>
  <si>
    <t>U20/TPS74801缓启动波形</t>
  </si>
  <si>
    <t>U20/TPS74801纹波波形</t>
  </si>
  <si>
    <t>U26/TPS74801缓启动波形</t>
  </si>
  <si>
    <t>U26/TPS74801纹波波形</t>
  </si>
  <si>
    <t>上电时序测试</t>
  </si>
  <si>
    <t>测试编号：P230401</t>
  </si>
  <si>
    <t>测试项目名称： UXX上电时序测试</t>
  </si>
  <si>
    <r>
      <rPr>
        <b/>
        <sz val="10.5"/>
        <rFont val="宋体"/>
        <charset val="134"/>
      </rPr>
      <t>测试特性层次</t>
    </r>
    <r>
      <rPr>
        <b/>
        <sz val="10.5"/>
        <rFont val="Arial"/>
        <charset val="134"/>
      </rPr>
      <t>1</t>
    </r>
    <r>
      <rPr>
        <b/>
        <sz val="10.5"/>
        <rFont val="宋体"/>
        <charset val="134"/>
      </rPr>
      <t>：</t>
    </r>
    <r>
      <rPr>
        <sz val="10.5"/>
        <rFont val="宋体"/>
        <charset val="134"/>
      </rPr>
      <t>符合性</t>
    </r>
  </si>
  <si>
    <t>测试过程：</t>
  </si>
  <si>
    <t>测试条件：正常供电，示波器</t>
  </si>
  <si>
    <t>示波器多路通道放到待测电源上</t>
  </si>
  <si>
    <t>单板上电</t>
  </si>
  <si>
    <t>示波器抓取上电波形数据</t>
  </si>
  <si>
    <t>观察上电波形是否正确</t>
  </si>
  <si>
    <t>FPGA部分：</t>
  </si>
  <si>
    <t>1到2：</t>
  </si>
  <si>
    <t>3(VCCINT_0V85)&gt;&gt;
5(VCCO_AUX_1V8)</t>
  </si>
  <si>
    <t>6(VCC_PSINT_0V85)&gt;&gt;
5(VCCO_AUX_1V8)</t>
  </si>
  <si>
    <t xml:space="preserve">2到3：                                    </t>
  </si>
  <si>
    <t>3到4：</t>
  </si>
  <si>
    <t>5(VCCAUX_1V8)&gt;&gt;
14(MGTAVCC_0V9)</t>
  </si>
  <si>
    <t>14(MGTAVCC_0V9)&gt;&gt;
2(BUS_1V2)</t>
  </si>
  <si>
    <t>4到5：</t>
  </si>
  <si>
    <t>2(BUS_1V2)&gt;&gt;
4(VCCO_3V3)</t>
  </si>
  <si>
    <t>测试编号：P400401</t>
  </si>
  <si>
    <t>ADRV9025部分,1到2：</t>
  </si>
  <si>
    <t>8(VDIG_1P0)&gt;&gt;
13(ADRV_1V3_1A)</t>
  </si>
  <si>
    <t>8(VDIG_1P0)&gt;&gt;
12(ADRV_1V3_1B)</t>
  </si>
  <si>
    <t>8(VDIG_1P0)&gt;&gt;
11(ADRV_VDDA_1P8)</t>
  </si>
  <si>
    <t>8(VDIG_1P0)&gt;&gt;
9(ADRV_VDDA_1P0)</t>
  </si>
  <si>
    <t>功耗测试</t>
  </si>
  <si>
    <t>测试编号：P000501</t>
  </si>
  <si>
    <t>测试项目名称：单板输入电压,电流测试</t>
  </si>
  <si>
    <t>测试条件：正常供电，示波器，隔离变压器，单板模拟出厂状态运行</t>
  </si>
  <si>
    <t>将电源输出端磁珠用导线替代</t>
  </si>
  <si>
    <t>示波器通道设置为电流检测状态，按电流钳设置电流倍数</t>
  </si>
  <si>
    <t>校准电流钳</t>
  </si>
  <si>
    <t>单板按出厂状态运行</t>
  </si>
  <si>
    <t>测量电流值并记录数据</t>
  </si>
  <si>
    <t>用万用表的黑表笔连接被测试电源的地，红表笔连接被测试电压。</t>
  </si>
  <si>
    <t>48V输入，0.15A电流输入，未烧程序时，单板功耗为7.19W</t>
  </si>
  <si>
    <t>收录程序后，单板上电加载完毕后，电流为0.52A，单板功耗为25W</t>
  </si>
  <si>
    <t>4通道载波配置模式下，电流为0.7A，单板功耗为33.6W</t>
  </si>
  <si>
    <t>XC7Z035供电电压测试</t>
  </si>
  <si>
    <t>供电引脚</t>
  </si>
  <si>
    <t>指标要求</t>
  </si>
  <si>
    <t>测试数据</t>
  </si>
  <si>
    <t>结论</t>
  </si>
  <si>
    <t>PS</t>
  </si>
  <si>
    <t>RSVDVCC</t>
  </si>
  <si>
    <r>
      <rPr>
        <sz val="10.5"/>
        <color rgb="FF000000"/>
        <rFont val="Arial Unicode MS"/>
        <charset val="134"/>
      </rPr>
      <t>±</t>
    </r>
    <r>
      <rPr>
        <sz val="10.5"/>
        <color rgb="FF000000"/>
        <rFont val="Times New Roman"/>
        <charset val="134"/>
      </rPr>
      <t>5</t>
    </r>
    <r>
      <rPr>
        <sz val="10.5"/>
        <color rgb="FF000000"/>
        <rFont val="宋体"/>
        <charset val="134"/>
      </rPr>
      <t>%</t>
    </r>
  </si>
  <si>
    <t>OK</t>
  </si>
  <si>
    <t>RSVDGND</t>
  </si>
  <si>
    <t>GND</t>
  </si>
  <si>
    <t>NA</t>
  </si>
  <si>
    <t>VCCADC</t>
  </si>
  <si>
    <r>
      <rPr>
        <sz val="10.5"/>
        <color rgb="FF000000"/>
        <rFont val="Arial Unicode MS"/>
        <charset val="134"/>
      </rPr>
      <t>±</t>
    </r>
    <r>
      <rPr>
        <sz val="10.5"/>
        <color rgb="FF000000"/>
        <rFont val="Times New Roman"/>
        <charset val="134"/>
      </rPr>
      <t>3</t>
    </r>
    <r>
      <rPr>
        <sz val="10.5"/>
        <color rgb="FF000000"/>
        <rFont val="宋体"/>
        <charset val="134"/>
      </rPr>
      <t>%</t>
    </r>
  </si>
  <si>
    <t>VCCGND</t>
  </si>
  <si>
    <t>AGND</t>
  </si>
  <si>
    <t>VCCPINT</t>
  </si>
  <si>
    <t>VCCPINT_1V0</t>
  </si>
  <si>
    <t>VCCPAUX</t>
  </si>
  <si>
    <r>
      <rPr>
        <sz val="10.5"/>
        <color rgb="FF000000"/>
        <rFont val="Arial Unicode MS"/>
        <charset val="134"/>
      </rPr>
      <t>±</t>
    </r>
    <r>
      <rPr>
        <sz val="10.5"/>
        <color rgb="FF000000"/>
        <rFont val="宋体"/>
        <charset val="134"/>
      </rPr>
      <t>3%</t>
    </r>
  </si>
  <si>
    <t>VCCPLL</t>
  </si>
  <si>
    <t>VCCO_MIO0</t>
  </si>
  <si>
    <r>
      <rPr>
        <sz val="10.5"/>
        <color rgb="FF000000"/>
        <rFont val="Arial Unicode MS"/>
        <charset val="134"/>
      </rPr>
      <t>±</t>
    </r>
    <r>
      <rPr>
        <sz val="10.5"/>
        <color rgb="FF000000"/>
        <rFont val="宋体"/>
        <charset val="134"/>
      </rPr>
      <t>5%</t>
    </r>
  </si>
  <si>
    <t>VCCO_MIO1</t>
  </si>
  <si>
    <t>VCCO_DDR</t>
  </si>
  <si>
    <t>VCCO_PS_1V5</t>
  </si>
  <si>
    <t>PS_DDR_VREF</t>
  </si>
  <si>
    <t>VTTVREF_PS_0V75</t>
  </si>
  <si>
    <t>VCCO</t>
  </si>
  <si>
    <t>VCCO_ 3V3</t>
  </si>
  <si>
    <t>VCCBATT</t>
  </si>
  <si>
    <t>PL</t>
  </si>
  <si>
    <t>VCCINT</t>
  </si>
  <si>
    <t>VCCINT_1V0</t>
  </si>
  <si>
    <t>VCCAUX</t>
  </si>
  <si>
    <t>VCCBRAM</t>
  </si>
  <si>
    <t>VCCAUX_IO</t>
  </si>
  <si>
    <t>GTX</t>
  </si>
  <si>
    <t>VMGTAVCC</t>
  </si>
  <si>
    <t>MGTAVCC_1V0</t>
  </si>
  <si>
    <t>VMGTAVTT</t>
  </si>
  <si>
    <t>MGTAVTT_1V2</t>
  </si>
  <si>
    <t>VMGTVCCAUX</t>
  </si>
  <si>
    <t>MGTVCCAUX_1V8</t>
  </si>
  <si>
    <t>VMGTREFCLK</t>
  </si>
  <si>
    <t>MGTAVTT_1V2(100Ω)</t>
  </si>
  <si>
    <t>VMGTAVTTRCAL</t>
  </si>
  <si>
    <t>XC7Z035上电时序测试</t>
  </si>
  <si>
    <t>PS侧：</t>
  </si>
  <si>
    <t>1.VCCPINT、VCCPAUX、VCCPLL；</t>
  </si>
  <si>
    <t>2.VCCO_MIO0、VCCO_MIO1、VCCO_DDR；</t>
  </si>
  <si>
    <t>若VCCPAUX，VCCPLL和VCCO电压相同，则可以有相同的时序，本一体化板的VCCO_MIO1与VCCAUX、VCCPLL采用相同的电压，因此VCCO_MIO1也是第一时序。</t>
  </si>
  <si>
    <t>PL侧：</t>
  </si>
  <si>
    <t>PL侧的上电时序为VCCINT, VCCBRAM, VCCAUX，VCCAUX_IO, and VCCO；VCCINT and VCCBRAM可以用同一电源供电， VCCAUX/VCCAUX_IO and VCCO可以用同一电源供电，本一体化板的VCCINT和VCCBRAM采用同一电源，VCCAUX、VCCAUX_IO和部分的VCCO采用同一电源。</t>
  </si>
  <si>
    <t>GTX：</t>
  </si>
  <si>
    <t>GTX的上电时序为VCCINT, VMGTAVCC, VMGTAVTT或VMGTAVCC, VCCINT, VMGTAVTT。VMGTVCCAUX没有时序要求。</t>
  </si>
  <si>
    <t>设计要求</t>
  </si>
  <si>
    <t>参照指标要求</t>
  </si>
  <si>
    <t>实测结果</t>
  </si>
  <si>
    <t>通道1是VCCPINT，通道3是VCCPAUX</t>
  </si>
  <si>
    <t>通道1是VCCPAUX，通道3是VCCPLL</t>
  </si>
  <si>
    <t>通道1是VCCPLL，通道3是VCCO_MIO1</t>
  </si>
  <si>
    <t>通道1是VCCO_MIO1，通道3是VCCO_MIO0</t>
  </si>
  <si>
    <t>通道1是VCCO_MIO1，通道3是VCCO_DDR</t>
  </si>
  <si>
    <t>通道1是VCCINT和VCCBRAM，通道3是VCCAUX和VCCAUX_IO</t>
  </si>
  <si>
    <t>通道1是VCCAUX，通道3是VCCO</t>
  </si>
  <si>
    <t>通道1是VCCINT，通道3是VMGTAVCC</t>
  </si>
  <si>
    <t>通道1是VMGTAVCC，通道3是VMGTAVTT</t>
  </si>
  <si>
    <t>测试结论</t>
  </si>
  <si>
    <t>备注</t>
  </si>
  <si>
    <t>DDR3G供电测试</t>
  </si>
  <si>
    <r>
      <rPr>
        <b/>
        <sz val="10.5"/>
        <color rgb="FF000000"/>
        <rFont val="Times New Roman"/>
        <charset val="134"/>
      </rPr>
      <t>测试项目名称：</t>
    </r>
    <r>
      <rPr>
        <sz val="10.5"/>
        <color rgb="FF000000"/>
        <rFont val="Times New Roman"/>
        <charset val="134"/>
      </rPr>
      <t>供电-</t>
    </r>
    <r>
      <rPr>
        <sz val="10.5"/>
        <color rgb="FF000000"/>
        <rFont val="宋体"/>
        <charset val="134"/>
      </rPr>
      <t>供电电压</t>
    </r>
  </si>
  <si>
    <r>
      <rPr>
        <b/>
        <sz val="10.5"/>
        <color rgb="FF000000"/>
        <rFont val="宋体"/>
        <charset val="134"/>
      </rPr>
      <t>测试设计：</t>
    </r>
    <r>
      <rPr>
        <sz val="10.5"/>
        <color rgb="FF000000"/>
        <rFont val="宋体"/>
        <charset val="134"/>
      </rPr>
      <t>检查</t>
    </r>
    <r>
      <rPr>
        <sz val="10.5"/>
        <color rgb="FF000000"/>
        <rFont val="Times New Roman"/>
        <charset val="134"/>
      </rPr>
      <t>DDR3</t>
    </r>
    <r>
      <rPr>
        <sz val="10.5"/>
        <color rgb="FF000000"/>
        <rFont val="宋体"/>
        <charset val="134"/>
      </rPr>
      <t>芯片的供电电压</t>
    </r>
  </si>
  <si>
    <r>
      <rPr>
        <sz val="10.5"/>
        <color rgb="FF000000"/>
        <rFont val="Times New Roman"/>
        <charset val="134"/>
      </rPr>
      <t>1</t>
    </r>
    <r>
      <rPr>
        <sz val="10.5"/>
        <color rgb="FF000000"/>
        <rFont val="宋体"/>
        <charset val="134"/>
      </rPr>
      <t>、打开供电电源；</t>
    </r>
    <r>
      <rPr>
        <sz val="10.5"/>
        <color rgb="FF000000"/>
        <rFont val="Times New Roman"/>
        <charset val="134"/>
      </rPr>
      <t>2</t>
    </r>
    <r>
      <rPr>
        <sz val="10.5"/>
        <color rgb="FF000000"/>
        <rFont val="宋体"/>
        <charset val="134"/>
      </rPr>
      <t>、用示波器测量芯片的供电电压；</t>
    </r>
    <r>
      <rPr>
        <sz val="10.5"/>
        <color rgb="FF000000"/>
        <rFont val="Times New Roman"/>
        <charset val="134"/>
      </rPr>
      <t>3</t>
    </r>
    <r>
      <rPr>
        <sz val="10.5"/>
        <color rgb="FF000000"/>
        <rFont val="宋体"/>
        <charset val="134"/>
      </rPr>
      <t>、记下供电电压的最大值、平均值和最小值。</t>
    </r>
  </si>
  <si>
    <t>测试条件：</t>
  </si>
  <si>
    <t>工作状态：二次电源输出正常；工作应力：</t>
  </si>
  <si>
    <t>工作条件：常温；标准大气压；标准湿度。</t>
  </si>
  <si>
    <r>
      <rPr>
        <b/>
        <sz val="10.5"/>
        <color rgb="FF000000"/>
        <rFont val="Times New Roman"/>
        <charset val="134"/>
      </rPr>
      <t>测试方法：</t>
    </r>
    <r>
      <rPr>
        <sz val="10.5"/>
        <color rgb="FF000000"/>
        <rFont val="Times New Roman"/>
        <charset val="134"/>
      </rPr>
      <t>对本用例的测试方法进行概括、总结</t>
    </r>
  </si>
  <si>
    <r>
      <rPr>
        <b/>
        <sz val="10.5"/>
        <color rgb="FF000000"/>
        <rFont val="Times New Roman"/>
        <charset val="134"/>
      </rPr>
      <t>检查点、应达到的要求、指标和预期结果</t>
    </r>
    <r>
      <rPr>
        <sz val="10.5"/>
        <color rgb="FF000000"/>
        <rFont val="Times New Roman"/>
        <charset val="134"/>
      </rPr>
      <t>：</t>
    </r>
    <r>
      <rPr>
        <sz val="10.5"/>
        <color rgb="FF000000"/>
        <rFont val="Times New Roman"/>
        <charset val="134"/>
      </rPr>
      <t>符合芯片的datasheet</t>
    </r>
    <r>
      <rPr>
        <sz val="10.5"/>
        <color rgb="FF000000"/>
        <rFont val="宋体"/>
        <charset val="134"/>
      </rPr>
      <t>要求。</t>
    </r>
  </si>
  <si>
    <r>
      <rPr>
        <b/>
        <sz val="10.5"/>
        <color rgb="FF000000"/>
        <rFont val="Times New Roman"/>
        <charset val="134"/>
      </rPr>
      <t>相关测试用例、其它说明和注意事项：</t>
    </r>
    <r>
      <rPr>
        <i/>
        <sz val="10.5"/>
        <color rgb="FF000000"/>
        <rFont val="Times New Roman"/>
        <charset val="134"/>
      </rPr>
      <t>无</t>
    </r>
  </si>
  <si>
    <r>
      <rPr>
        <b/>
        <sz val="10.5"/>
        <color rgb="FF000000"/>
        <rFont val="Times New Roman"/>
        <charset val="134"/>
      </rPr>
      <t>实测结果：</t>
    </r>
    <r>
      <rPr>
        <sz val="10.5"/>
        <color rgb="FF000000"/>
        <rFont val="Times New Roman"/>
        <charset val="134"/>
      </rPr>
      <t>在测试报告中填写实际测试结果，尽量详细</t>
    </r>
  </si>
  <si>
    <t>电源类型</t>
  </si>
  <si>
    <t>最大值</t>
  </si>
  <si>
    <t>平均值</t>
  </si>
  <si>
    <t>最小值</t>
  </si>
  <si>
    <t>VDD(VDDQ)</t>
  </si>
  <si>
    <t>1.5V ±0.075V</t>
  </si>
  <si>
    <t>VREF</t>
  </si>
  <si>
    <t>VDD/2</t>
  </si>
  <si>
    <t>结论：OK</t>
  </si>
  <si>
    <t>备注：</t>
  </si>
  <si>
    <t>预期结果</t>
  </si>
  <si>
    <t>测试结果</t>
  </si>
  <si>
    <r>
      <rPr>
        <sz val="10"/>
        <rFont val="宋体"/>
        <charset val="134"/>
      </rPr>
      <t>最小系统断电复位</t>
    </r>
  </si>
  <si>
    <r>
      <rPr>
        <sz val="10"/>
        <color indexed="8"/>
        <rFont val="Times New Roman"/>
        <charset val="134"/>
      </rPr>
      <t xml:space="preserve">1. </t>
    </r>
    <r>
      <rPr>
        <sz val="10"/>
        <color indexed="8"/>
        <rFont val="宋体"/>
        <charset val="134"/>
      </rPr>
      <t>单板上电，待初始化完成，将</t>
    </r>
    <r>
      <rPr>
        <sz val="10"/>
        <color indexed="8"/>
        <rFont val="Times New Roman"/>
        <charset val="134"/>
      </rPr>
      <t>uboot</t>
    </r>
    <r>
      <rPr>
        <sz val="10"/>
        <color indexed="8"/>
        <rFont val="宋体"/>
        <charset val="134"/>
      </rPr>
      <t>程序，内核等烧入单板中</t>
    </r>
    <r>
      <rPr>
        <sz val="10"/>
        <color indexed="8"/>
        <rFont val="Times New Roman"/>
        <charset val="134"/>
      </rPr>
      <t xml:space="preserve">
2. </t>
    </r>
    <r>
      <rPr>
        <sz val="10"/>
        <color indexed="8"/>
        <rFont val="宋体"/>
        <charset val="134"/>
      </rPr>
      <t>关电再上电，观察单板是否能正常启动</t>
    </r>
    <r>
      <rPr>
        <sz val="10"/>
        <color indexed="8"/>
        <rFont val="Times New Roman"/>
        <charset val="134"/>
      </rPr>
      <t xml:space="preserve">
3.</t>
    </r>
    <r>
      <rPr>
        <sz val="10"/>
        <color indexed="8"/>
        <rFont val="宋体"/>
        <charset val="134"/>
      </rPr>
      <t>单板断电，监控串口，当程序运行到小系统阶段时，断电，重新启动，观察单板是否能正常启动</t>
    </r>
    <r>
      <rPr>
        <sz val="10"/>
        <color indexed="8"/>
        <rFont val="Times New Roman"/>
        <charset val="134"/>
      </rPr>
      <t xml:space="preserve">
5.</t>
    </r>
    <r>
      <rPr>
        <sz val="10"/>
        <color indexed="8"/>
        <rFont val="宋体"/>
        <charset val="134"/>
      </rPr>
      <t>重复步骤</t>
    </r>
    <r>
      <rPr>
        <sz val="10"/>
        <color indexed="8"/>
        <rFont val="Times New Roman"/>
        <charset val="134"/>
      </rPr>
      <t>3</t>
    </r>
    <r>
      <rPr>
        <sz val="10"/>
        <color indexed="8"/>
        <rFont val="宋体"/>
        <charset val="134"/>
      </rPr>
      <t>，重启</t>
    </r>
    <r>
      <rPr>
        <sz val="10"/>
        <color indexed="8"/>
        <rFont val="Times New Roman"/>
        <charset val="134"/>
      </rPr>
      <t>20</t>
    </r>
    <r>
      <rPr>
        <sz val="10"/>
        <color indexed="8"/>
        <rFont val="宋体"/>
        <charset val="134"/>
      </rPr>
      <t>次，验证小系统稳定性</t>
    </r>
  </si>
  <si>
    <t>/</t>
  </si>
  <si>
    <r>
      <rPr>
        <sz val="10"/>
        <rFont val="Times New Roman"/>
        <charset val="134"/>
      </rPr>
      <t>FPGA</t>
    </r>
    <r>
      <rPr>
        <sz val="10"/>
        <rFont val="宋体"/>
        <charset val="134"/>
      </rPr>
      <t>断电复位</t>
    </r>
  </si>
  <si>
    <r>
      <rPr>
        <sz val="10"/>
        <color indexed="8"/>
        <rFont val="Times New Roman"/>
        <charset val="134"/>
      </rPr>
      <t xml:space="preserve">1. </t>
    </r>
    <r>
      <rPr>
        <sz val="10"/>
        <color indexed="8"/>
        <rFont val="宋体"/>
        <charset val="134"/>
      </rPr>
      <t>单板上电，待初始化完成，将</t>
    </r>
    <r>
      <rPr>
        <sz val="10"/>
        <color indexed="8"/>
        <rFont val="Times New Roman"/>
        <charset val="134"/>
      </rPr>
      <t>FPGA</t>
    </r>
    <r>
      <rPr>
        <sz val="10"/>
        <color indexed="8"/>
        <rFont val="宋体"/>
        <charset val="134"/>
      </rPr>
      <t>程序烧入单板中</t>
    </r>
    <r>
      <rPr>
        <sz val="10"/>
        <color indexed="8"/>
        <rFont val="Times New Roman"/>
        <charset val="134"/>
      </rPr>
      <t xml:space="preserve">
2. </t>
    </r>
    <r>
      <rPr>
        <sz val="10"/>
        <color indexed="8"/>
        <rFont val="宋体"/>
        <charset val="134"/>
      </rPr>
      <t>关电再上电，观察单板是否能正常启动</t>
    </r>
    <r>
      <rPr>
        <sz val="10"/>
        <color indexed="8"/>
        <rFont val="Times New Roman"/>
        <charset val="134"/>
      </rPr>
      <t xml:space="preserve">
3.</t>
    </r>
    <r>
      <rPr>
        <sz val="10"/>
        <color indexed="8"/>
        <rFont val="宋体"/>
        <charset val="134"/>
      </rPr>
      <t>单板断电，监控串口，当程序运行到加载</t>
    </r>
    <r>
      <rPr>
        <sz val="10"/>
        <color indexed="8"/>
        <rFont val="Times New Roman"/>
        <charset val="134"/>
      </rPr>
      <t>FPGA</t>
    </r>
    <r>
      <rPr>
        <sz val="10"/>
        <color indexed="8"/>
        <rFont val="宋体"/>
        <charset val="134"/>
      </rPr>
      <t>过程中，断电，重新启动，观察单板是否能正常启动</t>
    </r>
    <r>
      <rPr>
        <sz val="10"/>
        <color indexed="8"/>
        <rFont val="Times New Roman"/>
        <charset val="134"/>
      </rPr>
      <t xml:space="preserve">
5.</t>
    </r>
    <r>
      <rPr>
        <sz val="10"/>
        <color indexed="8"/>
        <rFont val="宋体"/>
        <charset val="134"/>
      </rPr>
      <t>重复步骤</t>
    </r>
    <r>
      <rPr>
        <sz val="10"/>
        <color indexed="8"/>
        <rFont val="Times New Roman"/>
        <charset val="134"/>
      </rPr>
      <t>3</t>
    </r>
    <r>
      <rPr>
        <sz val="10"/>
        <color indexed="8"/>
        <rFont val="宋体"/>
        <charset val="134"/>
      </rPr>
      <t>，重启</t>
    </r>
    <r>
      <rPr>
        <sz val="10"/>
        <color indexed="8"/>
        <rFont val="Times New Roman"/>
        <charset val="134"/>
      </rPr>
      <t>20</t>
    </r>
    <r>
      <rPr>
        <sz val="10"/>
        <color indexed="8"/>
        <rFont val="宋体"/>
        <charset val="134"/>
      </rPr>
      <t>次，验证</t>
    </r>
    <r>
      <rPr>
        <sz val="10"/>
        <color indexed="8"/>
        <rFont val="Times New Roman"/>
        <charset val="134"/>
      </rPr>
      <t>FPGA</t>
    </r>
    <r>
      <rPr>
        <sz val="10"/>
        <color indexed="8"/>
        <rFont val="宋体"/>
        <charset val="134"/>
      </rPr>
      <t>稳定性</t>
    </r>
  </si>
  <si>
    <r>
      <rPr>
        <sz val="10"/>
        <rFont val="宋体"/>
        <charset val="134"/>
      </rPr>
      <t>时钟断电复位</t>
    </r>
  </si>
  <si>
    <r>
      <rPr>
        <sz val="10"/>
        <color rgb="FF000000"/>
        <rFont val="Times New Roman"/>
        <charset val="134"/>
      </rPr>
      <t xml:space="preserve">1. </t>
    </r>
    <r>
      <rPr>
        <sz val="10"/>
        <color rgb="FF000000"/>
        <rFont val="宋体"/>
        <charset val="134"/>
      </rPr>
      <t>单板上电，待初始化完成，将时钟脚本烧入单板中</t>
    </r>
    <r>
      <rPr>
        <sz val="10"/>
        <color rgb="FF000000"/>
        <rFont val="Times New Roman"/>
        <charset val="134"/>
      </rPr>
      <t xml:space="preserve">
2. </t>
    </r>
    <r>
      <rPr>
        <sz val="10"/>
        <color rgb="FF000000"/>
        <rFont val="宋体"/>
        <charset val="134"/>
      </rPr>
      <t>关电再上电，观察单板是否能正常启动</t>
    </r>
    <r>
      <rPr>
        <sz val="10"/>
        <color rgb="FF000000"/>
        <rFont val="Times New Roman"/>
        <charset val="134"/>
      </rPr>
      <t xml:space="preserve">
3.</t>
    </r>
    <r>
      <rPr>
        <sz val="10"/>
        <color rgb="FF000000"/>
        <rFont val="宋体"/>
        <charset val="134"/>
      </rPr>
      <t>单板断电，监控串口，当程序运行到加载时钟配置过程中，断电，重新启动，观察单板是否能正常启动</t>
    </r>
    <r>
      <rPr>
        <sz val="10"/>
        <color rgb="FF000000"/>
        <rFont val="Times New Roman"/>
        <charset val="134"/>
      </rPr>
      <t xml:space="preserve">
5.</t>
    </r>
    <r>
      <rPr>
        <sz val="10"/>
        <color rgb="FF000000"/>
        <rFont val="宋体"/>
        <charset val="134"/>
      </rPr>
      <t>重复步骤</t>
    </r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，重启</t>
    </r>
    <r>
      <rPr>
        <sz val="10"/>
        <color rgb="FF000000"/>
        <rFont val="Times New Roman"/>
        <charset val="134"/>
      </rPr>
      <t>20</t>
    </r>
    <r>
      <rPr>
        <sz val="10"/>
        <color rgb="FF000000"/>
        <rFont val="宋体"/>
        <charset val="134"/>
      </rPr>
      <t>次，验证时钟稳定性</t>
    </r>
  </si>
  <si>
    <r>
      <rPr>
        <sz val="10"/>
        <rFont val="宋体"/>
        <charset val="134"/>
      </rPr>
      <t>时钟对地测试</t>
    </r>
  </si>
  <si>
    <r>
      <rPr>
        <sz val="10"/>
        <color rgb="FF000000"/>
        <rFont val="Times New Roman"/>
        <charset val="134"/>
      </rPr>
      <t xml:space="preserve">1. </t>
    </r>
    <r>
      <rPr>
        <sz val="10"/>
        <color rgb="FF000000"/>
        <rFont val="宋体"/>
        <charset val="134"/>
      </rPr>
      <t>单板上电，待初始化完成</t>
    </r>
    <r>
      <rPr>
        <sz val="10"/>
        <color rgb="FF000000"/>
        <rFont val="Times New Roman"/>
        <charset val="134"/>
      </rPr>
      <t xml:space="preserve">
2. </t>
    </r>
    <r>
      <rPr>
        <sz val="10"/>
        <color rgb="FF000000"/>
        <rFont val="宋体"/>
        <charset val="134"/>
      </rPr>
      <t>配置单板输出额定功率</t>
    </r>
    <r>
      <rPr>
        <sz val="10"/>
        <color rgb="FF000000"/>
        <rFont val="Times New Roman"/>
        <charset val="134"/>
      </rPr>
      <t xml:space="preserve">
3.</t>
    </r>
    <r>
      <rPr>
        <sz val="10"/>
        <color rgb="FF000000"/>
        <rFont val="宋体"/>
        <charset val="134"/>
      </rPr>
      <t>配置频谱仪为</t>
    </r>
    <r>
      <rPr>
        <sz val="10"/>
        <color rgb="FF000000"/>
        <rFont val="Times New Roman"/>
        <charset val="134"/>
      </rPr>
      <t>Mark hold</t>
    </r>
    <r>
      <rPr>
        <sz val="10"/>
        <color rgb="FF000000"/>
        <rFont val="宋体"/>
        <charset val="134"/>
      </rPr>
      <t>模式；</t>
    </r>
    <r>
      <rPr>
        <sz val="10"/>
        <color rgb="FF000000"/>
        <rFont val="Times New Roman"/>
        <charset val="134"/>
      </rPr>
      <t xml:space="preserve">
4.</t>
    </r>
    <r>
      <rPr>
        <sz val="10"/>
        <color rgb="FF000000"/>
        <rFont val="宋体"/>
        <charset val="134"/>
      </rPr>
      <t>时钟短暂接地后断开，监控串口，观察单板是否能正常启动</t>
    </r>
    <r>
      <rPr>
        <sz val="10"/>
        <color rgb="FF000000"/>
        <rFont val="Times New Roman"/>
        <charset val="134"/>
      </rPr>
      <t>;</t>
    </r>
    <r>
      <rPr>
        <sz val="10"/>
        <color rgb="FF000000"/>
        <rFont val="宋体"/>
        <charset val="134"/>
      </rPr>
      <t>观察仪表是否有宽带信号和大功率信号输出，</t>
    </r>
    <r>
      <rPr>
        <sz val="10"/>
        <color rgb="FF000000"/>
        <rFont val="Times New Roman"/>
        <charset val="134"/>
      </rPr>
      <t xml:space="preserve">
5.</t>
    </r>
    <r>
      <rPr>
        <sz val="10"/>
        <color rgb="FF000000"/>
        <rFont val="宋体"/>
        <charset val="134"/>
      </rPr>
      <t>重复步骤</t>
    </r>
    <r>
      <rPr>
        <sz val="10"/>
        <color rgb="FF000000"/>
        <rFont val="Times New Roman"/>
        <charset val="134"/>
      </rPr>
      <t>3</t>
    </r>
    <r>
      <rPr>
        <sz val="10"/>
        <color rgb="FF000000"/>
        <rFont val="宋体"/>
        <charset val="134"/>
      </rPr>
      <t>，重启</t>
    </r>
    <r>
      <rPr>
        <sz val="10"/>
        <color rgb="FF000000"/>
        <rFont val="Times New Roman"/>
        <charset val="134"/>
      </rPr>
      <t>20</t>
    </r>
    <r>
      <rPr>
        <sz val="10"/>
        <color rgb="FF000000"/>
        <rFont val="宋体"/>
        <charset val="134"/>
      </rPr>
      <t>次，验证时钟稳定性</t>
    </r>
    <r>
      <rPr>
        <sz val="10"/>
        <color rgb="FF000000"/>
        <rFont val="Times New Roman"/>
        <charset val="134"/>
      </rPr>
      <t xml:space="preserve">
6.</t>
    </r>
    <r>
      <rPr>
        <sz val="10"/>
        <color rgb="FF000000"/>
        <rFont val="宋体"/>
        <charset val="134"/>
      </rPr>
      <t>重复步骤</t>
    </r>
    <r>
      <rPr>
        <sz val="10"/>
        <color rgb="FF000000"/>
        <rFont val="Times New Roman"/>
        <charset val="134"/>
      </rPr>
      <t>4-5</t>
    </r>
    <r>
      <rPr>
        <sz val="10"/>
        <color rgb="FF000000"/>
        <rFont val="宋体"/>
        <charset val="134"/>
      </rPr>
      <t>，重启</t>
    </r>
    <r>
      <rPr>
        <sz val="10"/>
        <color rgb="FF000000"/>
        <rFont val="Times New Roman"/>
        <charset val="134"/>
      </rPr>
      <t>20</t>
    </r>
    <r>
      <rPr>
        <sz val="10"/>
        <color rgb="FF000000"/>
        <rFont val="宋体"/>
        <charset val="134"/>
      </rPr>
      <t>次，其它通道的稳定性</t>
    </r>
  </si>
  <si>
    <r>
      <rPr>
        <sz val="10"/>
        <rFont val="宋体"/>
        <charset val="134"/>
      </rPr>
      <t>看门狗测试</t>
    </r>
  </si>
  <si>
    <r>
      <rPr>
        <sz val="10"/>
        <color rgb="FF000000"/>
        <rFont val="Times New Roman"/>
        <charset val="134"/>
      </rPr>
      <t xml:space="preserve">1. </t>
    </r>
    <r>
      <rPr>
        <sz val="10"/>
        <color rgb="FF000000"/>
        <rFont val="宋体"/>
        <charset val="134"/>
      </rPr>
      <t>单板上电，待初始化完成</t>
    </r>
    <r>
      <rPr>
        <sz val="10"/>
        <color rgb="FF000000"/>
        <rFont val="Times New Roman"/>
        <charset val="134"/>
      </rPr>
      <t xml:space="preserve">
2. </t>
    </r>
    <r>
      <rPr>
        <sz val="10"/>
        <color rgb="FF000000"/>
        <rFont val="宋体"/>
        <charset val="134"/>
      </rPr>
      <t>在</t>
    </r>
    <r>
      <rPr>
        <sz val="10"/>
        <color rgb="FF000000"/>
        <rFont val="Times New Roman"/>
        <charset val="134"/>
      </rPr>
      <t>IPOP</t>
    </r>
    <r>
      <rPr>
        <sz val="10"/>
        <color rgb="FF000000"/>
        <rFont val="宋体"/>
        <charset val="134"/>
      </rPr>
      <t>中输入指令</t>
    </r>
    <r>
      <rPr>
        <sz val="10"/>
        <color rgb="FF000000"/>
        <rFont val="Times New Roman"/>
        <charset val="134"/>
      </rPr>
      <t>“kill app”</t>
    </r>
    <r>
      <rPr>
        <sz val="10"/>
        <color rgb="FF000000"/>
        <rFont val="宋体"/>
        <charset val="134"/>
      </rPr>
      <t>，等待？</t>
    </r>
    <r>
      <rPr>
        <sz val="10"/>
        <color rgb="FF000000"/>
        <rFont val="Times New Roman"/>
        <charset val="134"/>
      </rPr>
      <t>min</t>
    </r>
    <r>
      <rPr>
        <sz val="10"/>
        <color rgb="FF000000"/>
        <rFont val="宋体"/>
        <charset val="134"/>
      </rPr>
      <t>，监控串口，观察单板是否正常重启</t>
    </r>
    <r>
      <rPr>
        <sz val="10"/>
        <color rgb="FF000000"/>
        <rFont val="Times New Roman"/>
        <charset val="134"/>
      </rPr>
      <t xml:space="preserve">
3.</t>
    </r>
    <r>
      <rPr>
        <sz val="10"/>
        <color rgb="FF000000"/>
        <rFont val="宋体"/>
        <charset val="134"/>
      </rPr>
      <t>重复步骤</t>
    </r>
    <r>
      <rPr>
        <sz val="10"/>
        <color rgb="FF000000"/>
        <rFont val="Times New Roman"/>
        <charset val="134"/>
      </rPr>
      <t>2</t>
    </r>
    <r>
      <rPr>
        <sz val="10"/>
        <color rgb="FF000000"/>
        <rFont val="宋体"/>
        <charset val="134"/>
      </rPr>
      <t>，重启</t>
    </r>
    <r>
      <rPr>
        <sz val="10"/>
        <color rgb="FF000000"/>
        <rFont val="Times New Roman"/>
        <charset val="134"/>
      </rPr>
      <t>20</t>
    </r>
    <r>
      <rPr>
        <sz val="10"/>
        <color rgb="FF000000"/>
        <rFont val="宋体"/>
        <charset val="134"/>
      </rPr>
      <t>次，验证看门狗稳定性</t>
    </r>
  </si>
  <si>
    <r>
      <rPr>
        <sz val="10"/>
        <rFont val="宋体"/>
        <charset val="134"/>
      </rPr>
      <t>此功能未做</t>
    </r>
  </si>
  <si>
    <r>
      <rPr>
        <sz val="10"/>
        <rFont val="Times New Roman"/>
        <charset val="134"/>
      </rPr>
      <t>FPGA</t>
    </r>
    <r>
      <rPr>
        <sz val="10"/>
        <rFont val="宋体"/>
        <charset val="134"/>
      </rPr>
      <t>寄存器配置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</si>
  <si>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通过读取</t>
    </r>
    <r>
      <rPr>
        <sz val="10"/>
        <color theme="1"/>
        <rFont val="Times New Roman"/>
        <charset val="134"/>
      </rPr>
      <t>FPGA</t>
    </r>
    <r>
      <rPr>
        <sz val="10"/>
        <color theme="1"/>
        <rFont val="宋体"/>
        <charset val="134"/>
      </rPr>
      <t>相关寄存器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通过写入寄存器值，写入完成后通过指令读取寄存器值</t>
    </r>
    <r>
      <rPr>
        <sz val="10"/>
        <color theme="1"/>
        <rFont val="Times New Roman"/>
        <charset val="134"/>
      </rPr>
      <t xml:space="preserve">
4.</t>
    </r>
    <r>
      <rPr>
        <sz val="10"/>
        <color theme="1"/>
        <rFont val="宋体"/>
        <charset val="134"/>
      </rPr>
      <t>对比写入值与寄存器值是否相同</t>
    </r>
  </si>
  <si>
    <r>
      <rPr>
        <sz val="10"/>
        <rFont val="宋体"/>
        <charset val="134"/>
      </rPr>
      <t>单板温度传感器温度读取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</si>
  <si>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通过软件读取单板的温度结果，同时与温度测量仪相比较；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改变单板的环境温度，通过软件读取单板的温度结果，检查温度传感器的响应时间，与温度测量仪相比较；</t>
    </r>
    <r>
      <rPr>
        <sz val="10"/>
        <color theme="1"/>
        <rFont val="Times New Roman"/>
        <charset val="134"/>
      </rPr>
      <t xml:space="preserve">
4.</t>
    </r>
    <r>
      <rPr>
        <sz val="10"/>
        <color theme="1"/>
        <rFont val="宋体"/>
        <charset val="134"/>
      </rPr>
      <t>将温度从低到高变化，再从高到低变化检查温度的滞回特性。</t>
    </r>
  </si>
  <si>
    <t>soc:50.57℃/48.34℃
roc:38℃/37.8℃</t>
  </si>
  <si>
    <r>
      <rPr>
        <sz val="10"/>
        <rFont val="宋体"/>
        <charset val="134"/>
      </rPr>
      <t>网口测试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</si>
  <si>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单板上电，待初始化完成，连接单板网口至</t>
    </r>
    <r>
      <rPr>
        <sz val="10"/>
        <color theme="1"/>
        <rFont val="Times New Roman"/>
        <charset val="134"/>
      </rPr>
      <t>PC</t>
    </r>
    <r>
      <rPr>
        <sz val="10"/>
        <color theme="1"/>
        <rFont val="宋体"/>
        <charset val="134"/>
      </rPr>
      <t>机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通过指令</t>
    </r>
    <r>
      <rPr>
        <sz val="10"/>
        <color theme="1"/>
        <rFont val="Times New Roman"/>
        <charset val="134"/>
      </rPr>
      <t>ifconfig eth0 (IP address)</t>
    </r>
    <r>
      <rPr>
        <sz val="10"/>
        <color theme="1"/>
        <rFont val="宋体"/>
        <charset val="134"/>
      </rPr>
      <t>配置单析</t>
    </r>
    <r>
      <rPr>
        <sz val="10"/>
        <color theme="1"/>
        <rFont val="Times New Roman"/>
        <charset val="134"/>
      </rPr>
      <t>IP</t>
    </r>
    <r>
      <rPr>
        <sz val="10"/>
        <color theme="1"/>
        <rFont val="宋体"/>
        <charset val="134"/>
      </rPr>
      <t>，且单板</t>
    </r>
    <r>
      <rPr>
        <sz val="10"/>
        <color theme="1"/>
        <rFont val="Times New Roman"/>
        <charset val="134"/>
      </rPr>
      <t>IP</t>
    </r>
    <r>
      <rPr>
        <sz val="10"/>
        <color theme="1"/>
        <rFont val="宋体"/>
        <charset val="134"/>
      </rPr>
      <t>与</t>
    </r>
    <r>
      <rPr>
        <sz val="10"/>
        <color theme="1"/>
        <rFont val="Times New Roman"/>
        <charset val="134"/>
      </rPr>
      <t>PC</t>
    </r>
    <r>
      <rPr>
        <sz val="10"/>
        <color theme="1"/>
        <rFont val="宋体"/>
        <charset val="134"/>
      </rPr>
      <t>机</t>
    </r>
    <r>
      <rPr>
        <sz val="10"/>
        <color theme="1"/>
        <rFont val="Times New Roman"/>
        <charset val="134"/>
      </rPr>
      <t>IP</t>
    </r>
    <r>
      <rPr>
        <sz val="10"/>
        <color theme="1"/>
        <rFont val="宋体"/>
        <charset val="134"/>
      </rPr>
      <t>网段相同。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通过指令</t>
    </r>
    <r>
      <rPr>
        <sz val="10"/>
        <color theme="1"/>
        <rFont val="Times New Roman"/>
        <charset val="134"/>
      </rPr>
      <t xml:space="preserve">ping </t>
    </r>
    <r>
      <rPr>
        <sz val="10"/>
        <color theme="1"/>
        <rFont val="宋体"/>
        <charset val="134"/>
      </rPr>
      <t>单板</t>
    </r>
    <r>
      <rPr>
        <sz val="10"/>
        <color theme="1"/>
        <rFont val="Times New Roman"/>
        <charset val="134"/>
      </rPr>
      <t>IP</t>
    </r>
    <r>
      <rPr>
        <sz val="10"/>
        <color theme="1"/>
        <rFont val="宋体"/>
        <charset val="134"/>
      </rPr>
      <t>，观察</t>
    </r>
    <r>
      <rPr>
        <sz val="10"/>
        <color theme="1"/>
        <rFont val="Times New Roman"/>
        <charset val="134"/>
      </rPr>
      <t>PC</t>
    </r>
    <r>
      <rPr>
        <sz val="10"/>
        <color theme="1"/>
        <rFont val="宋体"/>
        <charset val="134"/>
      </rPr>
      <t>与单板是否连通</t>
    </r>
  </si>
  <si>
    <r>
      <rPr>
        <sz val="10"/>
        <rFont val="Times New Roman"/>
        <charset val="134"/>
      </rPr>
      <t>RS232</t>
    </r>
    <r>
      <rPr>
        <sz val="10"/>
        <rFont val="宋体"/>
        <charset val="134"/>
      </rPr>
      <t>测试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</si>
  <si>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单板上电，待初始化完成，连接单板串口至</t>
    </r>
    <r>
      <rPr>
        <sz val="10"/>
        <color theme="1"/>
        <rFont val="Times New Roman"/>
        <charset val="134"/>
      </rPr>
      <t>PC</t>
    </r>
    <r>
      <rPr>
        <sz val="10"/>
        <color theme="1"/>
        <rFont val="宋体"/>
        <charset val="134"/>
      </rPr>
      <t>机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设置</t>
    </r>
    <r>
      <rPr>
        <sz val="10"/>
        <color theme="1"/>
        <rFont val="Times New Roman"/>
        <charset val="134"/>
      </rPr>
      <t>PC</t>
    </r>
    <r>
      <rPr>
        <sz val="10"/>
        <color theme="1"/>
        <rFont val="宋体"/>
        <charset val="134"/>
      </rPr>
      <t>机波特率为</t>
    </r>
    <r>
      <rPr>
        <sz val="10"/>
        <color theme="1"/>
        <rFont val="Times New Roman"/>
        <charset val="134"/>
      </rPr>
      <t>115200</t>
    </r>
    <r>
      <rPr>
        <sz val="10"/>
        <color theme="1"/>
        <rFont val="宋体"/>
        <charset val="134"/>
      </rPr>
      <t>，连接</t>
    </r>
    <r>
      <rPr>
        <sz val="10"/>
        <color theme="1"/>
        <rFont val="Times New Roman"/>
        <charset val="134"/>
      </rPr>
      <t>COM</t>
    </r>
    <r>
      <rPr>
        <sz val="10"/>
        <color theme="1"/>
        <rFont val="宋体"/>
        <charset val="134"/>
      </rPr>
      <t>口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在</t>
    </r>
    <r>
      <rPr>
        <sz val="10"/>
        <color theme="1"/>
        <rFont val="Times New Roman"/>
        <charset val="134"/>
      </rPr>
      <t>PC</t>
    </r>
    <r>
      <rPr>
        <sz val="10"/>
        <color theme="1"/>
        <rFont val="宋体"/>
        <charset val="134"/>
      </rPr>
      <t>串口终端输入指令，观察指令是否有返回</t>
    </r>
  </si>
  <si>
    <r>
      <rPr>
        <sz val="10"/>
        <rFont val="宋体"/>
        <charset val="134"/>
      </rPr>
      <t>时钟复位测试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</si>
  <si>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单板上电，待初始化完成，待初始化完成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通过指令读取时钟状态，观察时钟状态是否为锁定状态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配置单板输出额定功率，记录当前功率值</t>
    </r>
    <r>
      <rPr>
        <sz val="10"/>
        <color theme="1"/>
        <rFont val="Times New Roman"/>
        <charset val="134"/>
      </rPr>
      <t>P1
4.</t>
    </r>
    <r>
      <rPr>
        <sz val="10"/>
        <color theme="1"/>
        <rFont val="宋体"/>
        <charset val="134"/>
      </rPr>
      <t>输入时钟复位指令</t>
    </r>
    <r>
      <rPr>
        <sz val="10"/>
        <color theme="1"/>
        <rFont val="Times New Roman"/>
        <charset val="134"/>
      </rPr>
      <t xml:space="preserve">
5.</t>
    </r>
    <r>
      <rPr>
        <sz val="10"/>
        <color theme="1"/>
        <rFont val="宋体"/>
        <charset val="134"/>
      </rPr>
      <t>观察单板是否无功率输出</t>
    </r>
    <r>
      <rPr>
        <sz val="10"/>
        <color theme="1"/>
        <rFont val="Times New Roman"/>
        <charset val="134"/>
      </rPr>
      <t xml:space="preserve">
6.</t>
    </r>
    <r>
      <rPr>
        <sz val="10"/>
        <color theme="1"/>
        <rFont val="宋体"/>
        <charset val="134"/>
      </rPr>
      <t>配置单板输出，观察是否有输出输出</t>
    </r>
    <r>
      <rPr>
        <sz val="10"/>
        <color theme="1"/>
        <rFont val="Times New Roman"/>
        <charset val="134"/>
      </rPr>
      <t xml:space="preserve">
7.</t>
    </r>
    <r>
      <rPr>
        <sz val="10"/>
        <color theme="1"/>
        <rFont val="宋体"/>
        <charset val="134"/>
      </rPr>
      <t>重复步骤</t>
    </r>
    <r>
      <rPr>
        <sz val="10"/>
        <color theme="1"/>
        <rFont val="Times New Roman"/>
        <charset val="134"/>
      </rPr>
      <t>3~6</t>
    </r>
    <r>
      <rPr>
        <sz val="10"/>
        <color theme="1"/>
        <rFont val="宋体"/>
        <charset val="134"/>
      </rPr>
      <t>，复位时钟</t>
    </r>
    <r>
      <rPr>
        <sz val="10"/>
        <color theme="1"/>
        <rFont val="Times New Roman"/>
        <charset val="134"/>
      </rPr>
      <t>100</t>
    </r>
    <r>
      <rPr>
        <sz val="10"/>
        <color theme="1"/>
        <rFont val="宋体"/>
        <charset val="134"/>
      </rPr>
      <t>次并记录时钟状态</t>
    </r>
  </si>
  <si>
    <t>1、查询时钟状态为锁定状态；
2、通过重新加载时钟脚本复位时钟后，无信号输出；
3、配置载波，无信号输出；
4、重新加载9025，配置载波，有功率输出</t>
  </si>
  <si>
    <r>
      <rPr>
        <sz val="10"/>
        <rFont val="Times New Roman"/>
        <charset val="134"/>
      </rPr>
      <t>FPGA</t>
    </r>
    <r>
      <rPr>
        <sz val="10"/>
        <rFont val="宋体"/>
        <charset val="134"/>
      </rPr>
      <t>复位测试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</si>
  <si>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单板上电，待初始化完成，待初始化完成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配置单板输出额定功率，记录当前功率值</t>
    </r>
    <r>
      <rPr>
        <sz val="10"/>
        <color theme="1"/>
        <rFont val="Times New Roman"/>
        <charset val="134"/>
      </rPr>
      <t>P1
3.</t>
    </r>
    <r>
      <rPr>
        <sz val="10"/>
        <color theme="1"/>
        <rFont val="宋体"/>
        <charset val="134"/>
      </rPr>
      <t>输入</t>
    </r>
    <r>
      <rPr>
        <sz val="10"/>
        <color theme="1"/>
        <rFont val="Times New Roman"/>
        <charset val="134"/>
      </rPr>
      <t>FPGA</t>
    </r>
    <r>
      <rPr>
        <sz val="10"/>
        <color theme="1"/>
        <rFont val="宋体"/>
        <charset val="134"/>
      </rPr>
      <t>复位指令</t>
    </r>
    <r>
      <rPr>
        <sz val="10"/>
        <color theme="1"/>
        <rFont val="Times New Roman"/>
        <charset val="134"/>
      </rPr>
      <t xml:space="preserve">
4.</t>
    </r>
    <r>
      <rPr>
        <sz val="10"/>
        <color theme="1"/>
        <rFont val="宋体"/>
        <charset val="134"/>
      </rPr>
      <t>观察单板是否无功率输出</t>
    </r>
    <r>
      <rPr>
        <sz val="10"/>
        <color theme="1"/>
        <rFont val="Times New Roman"/>
        <charset val="134"/>
      </rPr>
      <t xml:space="preserve">
5.</t>
    </r>
    <r>
      <rPr>
        <sz val="10"/>
        <color theme="1"/>
        <rFont val="宋体"/>
        <charset val="134"/>
      </rPr>
      <t>配置单板输出，观察是否有输出输出</t>
    </r>
    <r>
      <rPr>
        <sz val="10"/>
        <color theme="1"/>
        <rFont val="Times New Roman"/>
        <charset val="134"/>
      </rPr>
      <t xml:space="preserve">
6.</t>
    </r>
    <r>
      <rPr>
        <sz val="10"/>
        <color theme="1"/>
        <rFont val="宋体"/>
        <charset val="134"/>
      </rPr>
      <t>重复步骤</t>
    </r>
    <r>
      <rPr>
        <sz val="10"/>
        <color theme="1"/>
        <rFont val="Times New Roman"/>
        <charset val="134"/>
      </rPr>
      <t>3~5</t>
    </r>
    <r>
      <rPr>
        <sz val="10"/>
        <color theme="1"/>
        <rFont val="宋体"/>
        <charset val="134"/>
      </rPr>
      <t>，复位</t>
    </r>
    <r>
      <rPr>
        <sz val="10"/>
        <color theme="1"/>
        <rFont val="Times New Roman"/>
        <charset val="134"/>
      </rPr>
      <t>FPGA 100</t>
    </r>
    <r>
      <rPr>
        <sz val="10"/>
        <color theme="1"/>
        <rFont val="宋体"/>
        <charset val="134"/>
      </rPr>
      <t>次</t>
    </r>
  </si>
  <si>
    <r>
      <rPr>
        <sz val="10"/>
        <rFont val="Times New Roman"/>
        <charset val="134"/>
      </rPr>
      <t>SERDES</t>
    </r>
    <r>
      <rPr>
        <sz val="10"/>
        <rFont val="宋体"/>
        <charset val="134"/>
      </rPr>
      <t>时钟复位测试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</si>
  <si>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单板上电，待初始化完成，待初始化完成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配置单板输出额定功率，记录当前功率值</t>
    </r>
    <r>
      <rPr>
        <sz val="10"/>
        <color theme="1"/>
        <rFont val="Times New Roman"/>
        <charset val="134"/>
      </rPr>
      <t>P1
3.</t>
    </r>
    <r>
      <rPr>
        <sz val="10"/>
        <color theme="1"/>
        <rFont val="宋体"/>
        <charset val="134"/>
      </rPr>
      <t>输入</t>
    </r>
    <r>
      <rPr>
        <sz val="10"/>
        <color theme="1"/>
        <rFont val="Times New Roman"/>
        <charset val="134"/>
      </rPr>
      <t>SERDES</t>
    </r>
    <r>
      <rPr>
        <sz val="10"/>
        <color theme="1"/>
        <rFont val="宋体"/>
        <charset val="134"/>
      </rPr>
      <t>时钟复位指令</t>
    </r>
    <r>
      <rPr>
        <sz val="10"/>
        <color theme="1"/>
        <rFont val="Times New Roman"/>
        <charset val="134"/>
      </rPr>
      <t xml:space="preserve">
4.</t>
    </r>
    <r>
      <rPr>
        <sz val="10"/>
        <color theme="1"/>
        <rFont val="宋体"/>
        <charset val="134"/>
      </rPr>
      <t>观察单板是否无功率输出</t>
    </r>
    <r>
      <rPr>
        <sz val="10"/>
        <color theme="1"/>
        <rFont val="Times New Roman"/>
        <charset val="134"/>
      </rPr>
      <t xml:space="preserve">
5.</t>
    </r>
    <r>
      <rPr>
        <sz val="10"/>
        <color theme="1"/>
        <rFont val="宋体"/>
        <charset val="134"/>
      </rPr>
      <t>配置单板输出，观察是否有输出输出</t>
    </r>
    <r>
      <rPr>
        <sz val="10"/>
        <color theme="1"/>
        <rFont val="Times New Roman"/>
        <charset val="134"/>
      </rPr>
      <t xml:space="preserve">
6.</t>
    </r>
    <r>
      <rPr>
        <sz val="10"/>
        <color theme="1"/>
        <rFont val="宋体"/>
        <charset val="134"/>
      </rPr>
      <t>重复步骤</t>
    </r>
    <r>
      <rPr>
        <sz val="10"/>
        <color theme="1"/>
        <rFont val="Times New Roman"/>
        <charset val="134"/>
      </rPr>
      <t>3~5</t>
    </r>
    <r>
      <rPr>
        <sz val="10"/>
        <color theme="1"/>
        <rFont val="宋体"/>
        <charset val="134"/>
      </rPr>
      <t>，复位</t>
    </r>
    <r>
      <rPr>
        <sz val="10"/>
        <color theme="1"/>
        <rFont val="Times New Roman"/>
        <charset val="134"/>
      </rPr>
      <t>SERDES</t>
    </r>
    <r>
      <rPr>
        <sz val="10"/>
        <color theme="1"/>
        <rFont val="宋体"/>
        <charset val="134"/>
      </rPr>
      <t>时钟</t>
    </r>
    <r>
      <rPr>
        <sz val="10"/>
        <color theme="1"/>
        <rFont val="Times New Roman"/>
        <charset val="134"/>
      </rPr>
      <t xml:space="preserve"> 100</t>
    </r>
    <r>
      <rPr>
        <sz val="10"/>
        <color theme="1"/>
        <rFont val="宋体"/>
        <charset val="134"/>
      </rPr>
      <t>次</t>
    </r>
  </si>
  <si>
    <r>
      <rPr>
        <sz val="10"/>
        <rFont val="宋体"/>
        <charset val="134"/>
      </rPr>
      <t>由</t>
    </r>
    <r>
      <rPr>
        <sz val="10"/>
        <rFont val="Times New Roman"/>
        <charset val="134"/>
      </rPr>
      <t>9528</t>
    </r>
    <r>
      <rPr>
        <sz val="10"/>
        <rFont val="宋体"/>
        <charset val="134"/>
      </rPr>
      <t>提供，没有单独的时钟复位</t>
    </r>
  </si>
  <si>
    <r>
      <rPr>
        <sz val="10"/>
        <rFont val="宋体"/>
        <charset val="134"/>
      </rPr>
      <t>全局复位</t>
    </r>
  </si>
  <si>
    <r>
      <rPr>
        <sz val="10"/>
        <color theme="1"/>
        <rFont val="Times New Roman"/>
        <charset val="134"/>
      </rPr>
      <t xml:space="preserve">1. </t>
    </r>
    <r>
      <rPr>
        <sz val="10"/>
        <color theme="1"/>
        <rFont val="宋体"/>
        <charset val="134"/>
      </rPr>
      <t>单板上电，待初始化完成，</t>
    </r>
    <r>
      <rPr>
        <sz val="10"/>
        <color theme="1"/>
        <rFont val="Times New Roman"/>
        <charset val="134"/>
      </rPr>
      <t xml:space="preserve">
2. </t>
    </r>
    <r>
      <rPr>
        <sz val="10"/>
        <color theme="1"/>
        <rFont val="宋体"/>
        <charset val="134"/>
      </rPr>
      <t>配置单板单载波输出</t>
    </r>
    <r>
      <rPr>
        <sz val="10"/>
        <color theme="1"/>
        <rFont val="Times New Roman"/>
        <charset val="134"/>
      </rPr>
      <t>-4.5dBm</t>
    </r>
    <r>
      <rPr>
        <sz val="10"/>
        <color theme="1"/>
        <rFont val="宋体"/>
        <charset val="134"/>
      </rPr>
      <t>，载波频率为</t>
    </r>
    <r>
      <rPr>
        <sz val="10"/>
        <color theme="1"/>
        <rFont val="Times New Roman"/>
        <charset val="134"/>
      </rPr>
      <t xml:space="preserve">1817MHz
3. </t>
    </r>
    <r>
      <rPr>
        <sz val="10"/>
        <color theme="1"/>
        <rFont val="宋体"/>
        <charset val="134"/>
      </rPr>
      <t>通过频谱仪读取单板输出功率</t>
    </r>
    <r>
      <rPr>
        <sz val="10"/>
        <color theme="1"/>
        <rFont val="Times New Roman"/>
        <charset val="134"/>
      </rPr>
      <t xml:space="preserve">
4. </t>
    </r>
    <r>
      <rPr>
        <sz val="10"/>
        <color theme="1"/>
        <rFont val="宋体"/>
        <charset val="134"/>
      </rPr>
      <t>输入指令</t>
    </r>
    <r>
      <rPr>
        <sz val="10"/>
        <color theme="1"/>
        <rFont val="Times New Roman"/>
        <charset val="134"/>
      </rPr>
      <t>reboot</t>
    </r>
    <r>
      <rPr>
        <sz val="10"/>
        <color theme="1"/>
        <rFont val="宋体"/>
        <charset val="134"/>
      </rPr>
      <t>，待单板初始化完成</t>
    </r>
    <r>
      <rPr>
        <sz val="10"/>
        <color theme="1"/>
        <rFont val="Times New Roman"/>
        <charset val="134"/>
      </rPr>
      <t xml:space="preserve">
5. </t>
    </r>
    <r>
      <rPr>
        <sz val="10"/>
        <color theme="1"/>
        <rFont val="宋体"/>
        <charset val="134"/>
      </rPr>
      <t>重复步骤</t>
    </r>
    <r>
      <rPr>
        <sz val="10"/>
        <color theme="1"/>
        <rFont val="Times New Roman"/>
        <charset val="134"/>
      </rPr>
      <t>2~3</t>
    </r>
    <r>
      <rPr>
        <sz val="10"/>
        <color theme="1"/>
        <rFont val="宋体"/>
        <charset val="134"/>
      </rPr>
      <t>，观察单板输出是否正常</t>
    </r>
    <r>
      <rPr>
        <sz val="10"/>
        <color theme="1"/>
        <rFont val="Times New Roman"/>
        <charset val="134"/>
      </rPr>
      <t xml:space="preserve">
6.</t>
    </r>
    <r>
      <rPr>
        <sz val="10"/>
        <color theme="1"/>
        <rFont val="宋体"/>
        <charset val="134"/>
      </rPr>
      <t>重复步骤</t>
    </r>
    <r>
      <rPr>
        <sz val="10"/>
        <color theme="1"/>
        <rFont val="Times New Roman"/>
        <charset val="134"/>
      </rPr>
      <t>2~5</t>
    </r>
    <r>
      <rPr>
        <sz val="10"/>
        <color theme="1"/>
        <rFont val="宋体"/>
        <charset val="134"/>
      </rPr>
      <t>，重启</t>
    </r>
    <r>
      <rPr>
        <sz val="10"/>
        <color theme="1"/>
        <rFont val="Times New Roman"/>
        <charset val="134"/>
      </rPr>
      <t>20</t>
    </r>
    <r>
      <rPr>
        <sz val="10"/>
        <color theme="1"/>
        <rFont val="宋体"/>
        <charset val="134"/>
      </rPr>
      <t>次，验证全局复位稳定性</t>
    </r>
  </si>
  <si>
    <r>
      <rPr>
        <sz val="10"/>
        <rFont val="Times New Roman"/>
        <charset val="134"/>
      </rPr>
      <t>I2C</t>
    </r>
    <r>
      <rPr>
        <sz val="10"/>
        <rFont val="宋体"/>
        <charset val="134"/>
      </rPr>
      <t>时序测试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</si>
  <si>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单板上电，待初始化完成，待初始化完成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通过软件在单板发送</t>
    </r>
    <r>
      <rPr>
        <sz val="10"/>
        <color theme="1"/>
        <rFont val="Times New Roman"/>
        <charset val="134"/>
      </rPr>
      <t>I2C</t>
    </r>
    <r>
      <rPr>
        <sz val="10"/>
        <color theme="1"/>
        <rFont val="宋体"/>
        <charset val="134"/>
      </rPr>
      <t>数据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通过示波器测试</t>
    </r>
    <r>
      <rPr>
        <sz val="10"/>
        <color theme="1"/>
        <rFont val="Times New Roman"/>
        <charset val="134"/>
      </rPr>
      <t>I2C</t>
    </r>
    <r>
      <rPr>
        <sz val="10"/>
        <color theme="1"/>
        <rFont val="宋体"/>
        <charset val="134"/>
      </rPr>
      <t>时序</t>
    </r>
  </si>
  <si>
    <r>
      <rPr>
        <sz val="10"/>
        <rFont val="宋体"/>
        <charset val="134"/>
      </rPr>
      <t>见图</t>
    </r>
    <r>
      <rPr>
        <sz val="10"/>
        <rFont val="Times New Roman"/>
        <charset val="134"/>
      </rPr>
      <t>1</t>
    </r>
    <r>
      <rPr>
        <sz val="10"/>
        <rFont val="宋体"/>
        <charset val="134"/>
      </rPr>
      <t>、图2、图3、图4</t>
    </r>
  </si>
  <si>
    <r>
      <rPr>
        <sz val="10"/>
        <rFont val="Times New Roman"/>
        <charset val="134"/>
      </rPr>
      <t>SPI</t>
    </r>
    <r>
      <rPr>
        <sz val="10"/>
        <rFont val="宋体"/>
        <charset val="134"/>
      </rPr>
      <t>时序测试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</si>
  <si>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单板上电，待初始化完成，待初始化完成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通过软件在单板发送</t>
    </r>
    <r>
      <rPr>
        <sz val="10"/>
        <color theme="1"/>
        <rFont val="Times New Roman"/>
        <charset val="134"/>
      </rPr>
      <t>SPI</t>
    </r>
    <r>
      <rPr>
        <sz val="10"/>
        <color theme="1"/>
        <rFont val="宋体"/>
        <charset val="134"/>
      </rPr>
      <t>指令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通过示波器测试</t>
    </r>
    <r>
      <rPr>
        <sz val="10"/>
        <color theme="1"/>
        <rFont val="Times New Roman"/>
        <charset val="134"/>
      </rPr>
      <t>SPI</t>
    </r>
    <r>
      <rPr>
        <sz val="10"/>
        <color theme="1"/>
        <rFont val="宋体"/>
        <charset val="134"/>
      </rPr>
      <t>时序</t>
    </r>
  </si>
  <si>
    <t>未留测试接口，无法测试</t>
  </si>
  <si>
    <r>
      <rPr>
        <sz val="10"/>
        <rFont val="Times New Roman"/>
        <charset val="134"/>
      </rPr>
      <t>DDR3 SDRAM</t>
    </r>
    <r>
      <rPr>
        <sz val="10"/>
        <rFont val="宋体"/>
        <charset val="134"/>
      </rPr>
      <t>时序测试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</si>
  <si>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单板上电，待初始化完成，待初始化完成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通过软件在单板发送</t>
    </r>
    <r>
      <rPr>
        <sz val="10"/>
        <color theme="1"/>
        <rFont val="Times New Roman"/>
        <charset val="134"/>
      </rPr>
      <t>DDR3 SDRAM</t>
    </r>
    <r>
      <rPr>
        <sz val="10"/>
        <color theme="1"/>
        <rFont val="宋体"/>
        <charset val="134"/>
      </rPr>
      <t>指令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通过示波器测试</t>
    </r>
    <r>
      <rPr>
        <sz val="10"/>
        <color theme="1"/>
        <rFont val="Times New Roman"/>
        <charset val="134"/>
      </rPr>
      <t>DDR3 SDRAM</t>
    </r>
    <r>
      <rPr>
        <sz val="10"/>
        <color theme="1"/>
        <rFont val="宋体"/>
        <charset val="134"/>
      </rPr>
      <t>时序</t>
    </r>
  </si>
  <si>
    <t>示波器测试速率不满足要求，无法测试</t>
  </si>
  <si>
    <r>
      <rPr>
        <sz val="10"/>
        <rFont val="宋体"/>
        <charset val="134"/>
      </rPr>
      <t>单板开关电测试</t>
    </r>
  </si>
  <si>
    <r>
      <rPr>
        <sz val="10"/>
        <color theme="1"/>
        <rFont val="Times New Roman"/>
        <charset val="134"/>
      </rPr>
      <t>1.</t>
    </r>
    <r>
      <rPr>
        <sz val="10"/>
        <color theme="1"/>
        <rFont val="宋体"/>
        <charset val="134"/>
      </rPr>
      <t>单板上电，待初始化完成，待初始化完成，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配置</t>
    </r>
    <r>
      <rPr>
        <sz val="10"/>
        <color theme="1"/>
        <rFont val="Times New Roman"/>
        <charset val="134"/>
      </rPr>
      <t>TX</t>
    </r>
    <r>
      <rPr>
        <sz val="10"/>
        <color theme="1"/>
        <rFont val="宋体"/>
        <charset val="134"/>
      </rPr>
      <t>信号，额定功率输出；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等待</t>
    </r>
    <r>
      <rPr>
        <sz val="10"/>
        <color theme="1"/>
        <rFont val="Times New Roman"/>
        <charset val="134"/>
      </rPr>
      <t>20S</t>
    </r>
    <r>
      <rPr>
        <sz val="10"/>
        <color theme="1"/>
        <rFont val="宋体"/>
        <charset val="134"/>
      </rPr>
      <t>，通过频谱仪读取输出功率并记录；</t>
    </r>
    <r>
      <rPr>
        <sz val="10"/>
        <color theme="1"/>
        <rFont val="Times New Roman"/>
        <charset val="134"/>
      </rPr>
      <t xml:space="preserve">
4.</t>
    </r>
    <r>
      <rPr>
        <sz val="10"/>
        <color theme="1"/>
        <rFont val="宋体"/>
        <charset val="134"/>
      </rPr>
      <t>通过</t>
    </r>
    <r>
      <rPr>
        <sz val="10"/>
        <color theme="1"/>
        <rFont val="Times New Roman"/>
        <charset val="134"/>
      </rPr>
      <t>PC</t>
    </r>
    <r>
      <rPr>
        <sz val="10"/>
        <color theme="1"/>
        <rFont val="宋体"/>
        <charset val="134"/>
      </rPr>
      <t>控制电源，关断</t>
    </r>
    <r>
      <rPr>
        <sz val="10"/>
        <color theme="1"/>
        <rFont val="Times New Roman"/>
        <charset val="134"/>
      </rPr>
      <t>2s</t>
    </r>
    <r>
      <rPr>
        <sz val="10"/>
        <color theme="1"/>
        <rFont val="宋体"/>
        <charset val="134"/>
      </rPr>
      <t>后开启电源；</t>
    </r>
    <r>
      <rPr>
        <sz val="10"/>
        <color theme="1"/>
        <rFont val="Times New Roman"/>
        <charset val="134"/>
      </rPr>
      <t xml:space="preserve">
5.</t>
    </r>
    <r>
      <rPr>
        <sz val="10"/>
        <color theme="1"/>
        <rFont val="宋体"/>
        <charset val="134"/>
      </rPr>
      <t>重复步骤</t>
    </r>
    <r>
      <rPr>
        <sz val="10"/>
        <color theme="1"/>
        <rFont val="Times New Roman"/>
        <charset val="134"/>
      </rPr>
      <t>2~4</t>
    </r>
    <r>
      <rPr>
        <sz val="10"/>
        <color theme="1"/>
        <rFont val="宋体"/>
        <charset val="134"/>
      </rPr>
      <t>；重复测试</t>
    </r>
    <r>
      <rPr>
        <sz val="10"/>
        <color theme="1"/>
        <rFont val="Times New Roman"/>
        <charset val="134"/>
      </rPr>
      <t>100</t>
    </r>
    <r>
      <rPr>
        <sz val="10"/>
        <color theme="1"/>
        <rFont val="宋体"/>
        <charset val="134"/>
      </rPr>
      <t>次</t>
    </r>
  </si>
  <si>
    <t>见附表“单板开关电测试”</t>
  </si>
  <si>
    <r>
      <rPr>
        <sz val="10"/>
        <rFont val="宋体"/>
        <charset val="134"/>
      </rPr>
      <t>读写</t>
    </r>
    <r>
      <rPr>
        <sz val="10"/>
        <rFont val="Times New Roman"/>
        <charset val="134"/>
      </rPr>
      <t>EEPROM</t>
    </r>
    <r>
      <rPr>
        <sz val="10"/>
        <rFont val="宋体"/>
        <charset val="134"/>
      </rPr>
      <t>测试</t>
    </r>
  </si>
  <si>
    <r>
      <rPr>
        <sz val="10"/>
        <color theme="1"/>
        <rFont val="Times New Roman"/>
        <charset val="134"/>
      </rPr>
      <t xml:space="preserve">1. </t>
    </r>
    <r>
      <rPr>
        <sz val="10"/>
        <color theme="1"/>
        <rFont val="宋体"/>
        <charset val="134"/>
      </rPr>
      <t>单板上电。</t>
    </r>
    <r>
      <rPr>
        <sz val="10"/>
        <color theme="1"/>
        <rFont val="Times New Roman"/>
        <charset val="134"/>
      </rPr>
      <t xml:space="preserve">
2. </t>
    </r>
    <r>
      <rPr>
        <sz val="10"/>
        <color theme="1"/>
        <rFont val="宋体"/>
        <charset val="134"/>
      </rPr>
      <t>加载驱动执行文件；</t>
    </r>
    <r>
      <rPr>
        <sz val="10"/>
        <color theme="1"/>
        <rFont val="Times New Roman"/>
        <charset val="134"/>
      </rPr>
      <t xml:space="preserve">
3. </t>
    </r>
    <r>
      <rPr>
        <sz val="10"/>
        <color theme="1"/>
        <rFont val="宋体"/>
        <charset val="134"/>
      </rPr>
      <t>通过软件遍历读写</t>
    </r>
    <r>
      <rPr>
        <sz val="10"/>
        <color theme="1"/>
        <rFont val="Times New Roman"/>
        <charset val="134"/>
      </rPr>
      <t>EEPROM</t>
    </r>
    <r>
      <rPr>
        <sz val="10"/>
        <color theme="1"/>
        <rFont val="宋体"/>
        <charset val="134"/>
      </rPr>
      <t>，在串口终观察函数返回结果。</t>
    </r>
    <r>
      <rPr>
        <sz val="10"/>
        <color theme="1"/>
        <rFont val="Times New Roman"/>
        <charset val="134"/>
      </rPr>
      <t xml:space="preserve">
4. </t>
    </r>
    <r>
      <rPr>
        <sz val="10"/>
        <color theme="1"/>
        <rFont val="宋体"/>
        <charset val="134"/>
      </rPr>
      <t>重复多次检查读写数据的正确性。</t>
    </r>
  </si>
  <si>
    <r>
      <rPr>
        <sz val="10"/>
        <color theme="1"/>
        <rFont val="Times New Roman"/>
        <charset val="134"/>
      </rPr>
      <t>SPI</t>
    </r>
    <r>
      <rPr>
        <sz val="10"/>
        <color theme="1"/>
        <rFont val="宋体"/>
        <charset val="134"/>
      </rPr>
      <t>配置</t>
    </r>
    <r>
      <rPr>
        <sz val="10"/>
        <color theme="1"/>
        <rFont val="Times New Roman"/>
        <charset val="134"/>
      </rPr>
      <t>AD902X</t>
    </r>
  </si>
  <si>
    <r>
      <rPr>
        <sz val="10"/>
        <color theme="1"/>
        <rFont val="Times New Roman"/>
        <charset val="134"/>
      </rPr>
      <t xml:space="preserve">1. </t>
    </r>
    <r>
      <rPr>
        <sz val="10"/>
        <color theme="1"/>
        <rFont val="宋体"/>
        <charset val="134"/>
      </rPr>
      <t>单板上电。</t>
    </r>
    <r>
      <rPr>
        <sz val="10"/>
        <color theme="1"/>
        <rFont val="Times New Roman"/>
        <charset val="134"/>
      </rPr>
      <t xml:space="preserve">
2. </t>
    </r>
    <r>
      <rPr>
        <sz val="10"/>
        <color theme="1"/>
        <rFont val="宋体"/>
        <charset val="134"/>
      </rPr>
      <t>加载驱动执行文件；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通过软件运行时钟芯片</t>
    </r>
    <r>
      <rPr>
        <sz val="10"/>
        <color theme="1"/>
        <rFont val="Times New Roman"/>
        <charset val="134"/>
      </rPr>
      <t>AD902X</t>
    </r>
    <r>
      <rPr>
        <sz val="10"/>
        <color theme="1"/>
        <rFont val="宋体"/>
        <charset val="134"/>
      </rPr>
      <t>的配置脚本</t>
    </r>
    <r>
      <rPr>
        <sz val="10"/>
        <color theme="1"/>
        <rFont val="Times New Roman"/>
        <charset val="134"/>
      </rPr>
      <t xml:space="preserve">
4.</t>
    </r>
    <r>
      <rPr>
        <sz val="10"/>
        <color theme="1"/>
        <rFont val="宋体"/>
        <charset val="134"/>
      </rPr>
      <t>观察</t>
    </r>
    <r>
      <rPr>
        <sz val="10"/>
        <color theme="1"/>
        <rFont val="Times New Roman"/>
        <charset val="134"/>
      </rPr>
      <t>AD902X</t>
    </r>
    <r>
      <rPr>
        <sz val="10"/>
        <color theme="1"/>
        <rFont val="宋体"/>
        <charset val="134"/>
      </rPr>
      <t>是否配置正常</t>
    </r>
  </si>
  <si>
    <r>
      <rPr>
        <sz val="12"/>
        <rFont val="宋体"/>
        <charset val="134"/>
      </rPr>
      <t>图</t>
    </r>
    <r>
      <rPr>
        <sz val="12"/>
        <rFont val="Times New Roman"/>
        <charset val="134"/>
      </rPr>
      <t>1</t>
    </r>
  </si>
  <si>
    <r>
      <rPr>
        <sz val="12"/>
        <rFont val="Times New Roman"/>
        <charset val="134"/>
      </rPr>
      <t>T</t>
    </r>
    <r>
      <rPr>
        <sz val="12"/>
        <rFont val="宋体"/>
        <charset val="134"/>
      </rPr>
      <t>建立时间</t>
    </r>
    <r>
      <rPr>
        <sz val="12"/>
        <rFont val="Times New Roman"/>
        <charset val="134"/>
      </rPr>
      <t>=5.2us,F=96KHz</t>
    </r>
    <r>
      <rPr>
        <sz val="12"/>
        <rFont val="宋体"/>
        <charset val="134"/>
      </rPr>
      <t>（</t>
    </r>
    <r>
      <rPr>
        <sz val="12"/>
        <rFont val="Times New Roman"/>
        <charset val="134"/>
      </rPr>
      <t>NST175H-QMSR IIC</t>
    </r>
    <r>
      <rPr>
        <sz val="12"/>
        <rFont val="宋体"/>
        <charset val="134"/>
      </rPr>
      <t>）</t>
    </r>
  </si>
  <si>
    <r>
      <rPr>
        <sz val="12"/>
        <rFont val="宋体"/>
        <charset val="134"/>
      </rPr>
      <t>图</t>
    </r>
    <r>
      <rPr>
        <sz val="12"/>
        <rFont val="Times New Roman"/>
        <charset val="134"/>
      </rPr>
      <t>2</t>
    </r>
  </si>
  <si>
    <r>
      <rPr>
        <sz val="12"/>
        <rFont val="Times New Roman"/>
        <charset val="134"/>
      </rPr>
      <t>T</t>
    </r>
    <r>
      <rPr>
        <sz val="12"/>
        <rFont val="宋体"/>
        <charset val="134"/>
      </rPr>
      <t>保持时间</t>
    </r>
    <r>
      <rPr>
        <sz val="12"/>
        <rFont val="Times New Roman"/>
        <charset val="134"/>
      </rPr>
      <t>=5.5us</t>
    </r>
    <r>
      <rPr>
        <sz val="12"/>
        <rFont val="宋体"/>
        <charset val="134"/>
      </rPr>
      <t>（</t>
    </r>
    <r>
      <rPr>
        <sz val="12"/>
        <rFont val="Times New Roman"/>
        <charset val="134"/>
      </rPr>
      <t>NST175H-QMSR IIC</t>
    </r>
    <r>
      <rPr>
        <sz val="12"/>
        <rFont val="宋体"/>
        <charset val="134"/>
      </rPr>
      <t>）</t>
    </r>
  </si>
  <si>
    <r>
      <rPr>
        <sz val="12"/>
        <rFont val="宋体"/>
        <charset val="134"/>
      </rPr>
      <t>图</t>
    </r>
    <r>
      <rPr>
        <sz val="12"/>
        <rFont val="Times New Roman"/>
        <charset val="134"/>
      </rPr>
      <t>3</t>
    </r>
  </si>
  <si>
    <r>
      <rPr>
        <sz val="12"/>
        <rFont val="Times New Roman"/>
        <charset val="134"/>
      </rPr>
      <t>T</t>
    </r>
    <r>
      <rPr>
        <sz val="12"/>
        <rFont val="宋体"/>
        <charset val="134"/>
      </rPr>
      <t>建立时间</t>
    </r>
    <r>
      <rPr>
        <sz val="12"/>
        <rFont val="Times New Roman"/>
        <charset val="134"/>
      </rPr>
      <t>=2.96us</t>
    </r>
    <r>
      <rPr>
        <sz val="12"/>
        <rFont val="宋体"/>
        <charset val="134"/>
      </rPr>
      <t>，</t>
    </r>
    <r>
      <rPr>
        <sz val="12"/>
        <rFont val="Times New Roman"/>
        <charset val="134"/>
      </rPr>
      <t>F=100KHz</t>
    </r>
    <r>
      <rPr>
        <sz val="12"/>
        <rFont val="宋体"/>
        <charset val="134"/>
      </rPr>
      <t>（</t>
    </r>
    <r>
      <rPr>
        <sz val="12"/>
        <rFont val="Times New Roman"/>
        <charset val="134"/>
      </rPr>
      <t>FM24C256E-SO-T-G IIC</t>
    </r>
    <r>
      <rPr>
        <sz val="12"/>
        <rFont val="宋体"/>
        <charset val="134"/>
      </rPr>
      <t>）</t>
    </r>
  </si>
  <si>
    <r>
      <rPr>
        <sz val="12"/>
        <rFont val="宋体"/>
        <charset val="134"/>
      </rPr>
      <t>图</t>
    </r>
    <r>
      <rPr>
        <sz val="12"/>
        <rFont val="Times New Roman"/>
        <charset val="134"/>
      </rPr>
      <t>4</t>
    </r>
  </si>
  <si>
    <r>
      <rPr>
        <sz val="12"/>
        <rFont val="宋体"/>
        <charset val="134"/>
      </rPr>
      <t>T保持时间=7.54us（</t>
    </r>
    <r>
      <rPr>
        <sz val="12"/>
        <rFont val="Times New Roman"/>
        <charset val="134"/>
      </rPr>
      <t>FM24C256E-SO-T-G IIC</t>
    </r>
    <r>
      <rPr>
        <sz val="12"/>
        <rFont val="宋体"/>
        <charset val="134"/>
      </rPr>
      <t>）</t>
    </r>
  </si>
  <si>
    <t>时钟信号质量测试</t>
  </si>
  <si>
    <t>1.单板上电，待初始化完成
2.配置时钟信号，
3.通过频谱仪测试时钟的相噪并记录</t>
  </si>
  <si>
    <t>图1、图2</t>
  </si>
  <si>
    <t>时钟稳定性测试</t>
  </si>
  <si>
    <t>1.板卡上电，初始化；
2.确认板卡工作状态正常；
3.用频率计测试任意一路时钟输出的稳定性；</t>
  </si>
  <si>
    <t>见图3
6.16Hz波动</t>
  </si>
  <si>
    <t>图1</t>
  </si>
  <si>
    <t>TXC_VCXO时钟相噪</t>
  </si>
  <si>
    <t>图2</t>
  </si>
  <si>
    <t>国产_VCXO时钟相噪</t>
  </si>
  <si>
    <t>图3</t>
  </si>
  <si>
    <t>时钟频率稳定性</t>
  </si>
  <si>
    <r>
      <rPr>
        <sz val="10"/>
        <rFont val="宋体"/>
        <charset val="134"/>
      </rPr>
      <t>预期结果</t>
    </r>
  </si>
  <si>
    <r>
      <rPr>
        <sz val="10"/>
        <rFont val="宋体"/>
        <charset val="134"/>
      </rPr>
      <t>测试结果</t>
    </r>
  </si>
  <si>
    <t>上行载波配置</t>
  </si>
  <si>
    <t>1.REC板和RRU上电初始化完成。
2.信号源发送单音信号
3.配置DDC NCO_0频率
4.FPGA抓载波0数据，分析DDC后频谱是否正确。
5.改变信号源频率，重复2、3、4步骤测试载波1和2</t>
  </si>
  <si>
    <r>
      <rPr>
        <sz val="10"/>
        <rFont val="宋体"/>
        <charset val="134"/>
      </rPr>
      <t>上行数字功率调整</t>
    </r>
  </si>
  <si>
    <t>1.REC板和RRU上电初始化完成。
2.信号源发送有效带宽内单音信号
3.读取不调整数字功率的RSSI值
4.在功率调整范围内，调整上行数据功率，读取RSSI值
5.比较调整后功率是否符合预期
6.测试功率调整能达到最大精度和调整范围</t>
  </si>
  <si>
    <r>
      <rPr>
        <sz val="10"/>
        <rFont val="宋体"/>
        <charset val="134"/>
      </rPr>
      <t>调整精度：</t>
    </r>
    <r>
      <rPr>
        <sz val="10"/>
        <rFont val="Times New Roman"/>
        <charset val="134"/>
      </rPr>
      <t>0.1dB</t>
    </r>
    <r>
      <rPr>
        <sz val="10"/>
        <rFont val="宋体"/>
        <charset val="134"/>
      </rPr>
      <t xml:space="preserve">
调整范围：＞</t>
    </r>
    <r>
      <rPr>
        <sz val="10"/>
        <rFont val="Times New Roman"/>
        <charset val="134"/>
      </rPr>
      <t>50dB</t>
    </r>
  </si>
  <si>
    <r>
      <rPr>
        <sz val="10"/>
        <rFont val="Times New Roman"/>
        <charset val="134"/>
      </rPr>
      <t xml:space="preserve"> DATT </t>
    </r>
    <r>
      <rPr>
        <sz val="10"/>
        <rFont val="宋体"/>
        <charset val="134"/>
      </rPr>
      <t>和</t>
    </r>
    <r>
      <rPr>
        <sz val="10"/>
        <rFont val="Times New Roman"/>
        <charset val="134"/>
      </rPr>
      <t>AGC</t>
    </r>
    <r>
      <rPr>
        <sz val="10"/>
        <rFont val="宋体"/>
        <charset val="134"/>
      </rPr>
      <t>功能验证</t>
    </r>
  </si>
  <si>
    <r>
      <rPr>
        <sz val="10"/>
        <color theme="1"/>
        <rFont val="Times New Roman"/>
        <charset val="134"/>
      </rPr>
      <t>1.REC</t>
    </r>
    <r>
      <rPr>
        <sz val="10"/>
        <color theme="1"/>
        <rFont val="宋体"/>
        <charset val="134"/>
      </rPr>
      <t>板和</t>
    </r>
    <r>
      <rPr>
        <sz val="10"/>
        <color theme="1"/>
        <rFont val="Times New Roman"/>
        <charset val="134"/>
      </rPr>
      <t>RRU</t>
    </r>
    <r>
      <rPr>
        <sz val="10"/>
        <color theme="1"/>
        <rFont val="宋体"/>
        <charset val="134"/>
      </rPr>
      <t xml:space="preserve">上电初始化完成。
</t>
    </r>
    <r>
      <rPr>
        <sz val="10"/>
        <color theme="1"/>
        <rFont val="Times New Roman"/>
        <charset val="134"/>
      </rPr>
      <t>2.</t>
    </r>
    <r>
      <rPr>
        <sz val="10"/>
        <color theme="1"/>
        <rFont val="宋体"/>
        <charset val="134"/>
      </rPr>
      <t>关闭</t>
    </r>
    <r>
      <rPr>
        <sz val="10"/>
        <color theme="1"/>
        <rFont val="Times New Roman"/>
        <charset val="134"/>
      </rPr>
      <t>AGC</t>
    </r>
    <r>
      <rPr>
        <sz val="10"/>
        <color theme="1"/>
        <rFont val="宋体"/>
        <charset val="134"/>
      </rPr>
      <t xml:space="preserve">功能
</t>
    </r>
    <r>
      <rPr>
        <sz val="10"/>
        <color theme="1"/>
        <rFont val="Times New Roman"/>
        <charset val="134"/>
      </rPr>
      <t>3.</t>
    </r>
    <r>
      <rPr>
        <sz val="10"/>
        <color theme="1"/>
        <rFont val="宋体"/>
        <charset val="134"/>
      </rPr>
      <t>手动调整</t>
    </r>
    <r>
      <rPr>
        <sz val="10"/>
        <color theme="1"/>
        <rFont val="Times New Roman"/>
        <charset val="134"/>
      </rPr>
      <t>RX</t>
    </r>
    <r>
      <rPr>
        <sz val="10"/>
        <color theme="1"/>
        <rFont val="宋体"/>
        <charset val="134"/>
      </rPr>
      <t>的</t>
    </r>
    <r>
      <rPr>
        <sz val="10"/>
        <color theme="1"/>
        <rFont val="Times New Roman"/>
        <charset val="134"/>
      </rPr>
      <t>DATT
4.</t>
    </r>
    <r>
      <rPr>
        <sz val="10"/>
        <color theme="1"/>
        <rFont val="宋体"/>
        <charset val="134"/>
      </rPr>
      <t>开启模拟</t>
    </r>
    <r>
      <rPr>
        <sz val="10"/>
        <color theme="1"/>
        <rFont val="Times New Roman"/>
        <charset val="134"/>
      </rPr>
      <t>AGC</t>
    </r>
    <r>
      <rPr>
        <sz val="10"/>
        <color theme="1"/>
        <rFont val="宋体"/>
        <charset val="134"/>
      </rPr>
      <t xml:space="preserve">功能
</t>
    </r>
    <r>
      <rPr>
        <sz val="10"/>
        <color theme="1"/>
        <rFont val="Times New Roman"/>
        <charset val="134"/>
      </rPr>
      <t>5.</t>
    </r>
    <r>
      <rPr>
        <sz val="10"/>
        <color theme="1"/>
        <rFont val="宋体"/>
        <charset val="134"/>
      </rPr>
      <t>信号源在</t>
    </r>
    <r>
      <rPr>
        <sz val="10"/>
        <color theme="1"/>
        <rFont val="Times New Roman"/>
        <charset val="134"/>
      </rPr>
      <t>RX</t>
    </r>
    <r>
      <rPr>
        <sz val="10"/>
        <color theme="1"/>
        <rFont val="宋体"/>
        <charset val="134"/>
      </rPr>
      <t>端输入能使</t>
    </r>
    <r>
      <rPr>
        <sz val="10"/>
        <color theme="1"/>
        <rFont val="Times New Roman"/>
        <charset val="134"/>
      </rPr>
      <t>ADC</t>
    </r>
    <r>
      <rPr>
        <sz val="10"/>
        <color theme="1"/>
        <rFont val="宋体"/>
        <charset val="134"/>
      </rPr>
      <t xml:space="preserve">溢出的信号
</t>
    </r>
    <r>
      <rPr>
        <sz val="10"/>
        <color theme="1"/>
        <rFont val="Times New Roman"/>
        <charset val="134"/>
      </rPr>
      <t>6.</t>
    </r>
    <r>
      <rPr>
        <sz val="10"/>
        <color theme="1"/>
        <rFont val="宋体"/>
        <charset val="134"/>
      </rPr>
      <t>验证</t>
    </r>
    <r>
      <rPr>
        <sz val="10"/>
        <color theme="1"/>
        <rFont val="Times New Roman"/>
        <charset val="134"/>
      </rPr>
      <t>AGC</t>
    </r>
    <r>
      <rPr>
        <sz val="10"/>
        <color theme="1"/>
        <rFont val="宋体"/>
        <charset val="134"/>
      </rPr>
      <t>是否自动控制</t>
    </r>
  </si>
  <si>
    <r>
      <rPr>
        <sz val="10"/>
        <rFont val="宋体"/>
        <charset val="134"/>
      </rPr>
      <t>该项目此功能在</t>
    </r>
    <r>
      <rPr>
        <sz val="10"/>
        <rFont val="Times New Roman"/>
        <charset val="134"/>
      </rPr>
      <t>9025</t>
    </r>
    <r>
      <rPr>
        <sz val="10"/>
        <rFont val="宋体"/>
        <charset val="134"/>
      </rPr>
      <t>实现</t>
    </r>
  </si>
  <si>
    <r>
      <rPr>
        <sz val="10"/>
        <color rgb="FF000000"/>
        <rFont val="Times New Roman"/>
        <charset val="134"/>
      </rPr>
      <t xml:space="preserve"> RX</t>
    </r>
    <r>
      <rPr>
        <sz val="10"/>
        <color rgb="FF000000"/>
        <rFont val="宋体"/>
        <charset val="134"/>
      </rPr>
      <t>链路延时</t>
    </r>
  </si>
  <si>
    <t>1.REC板和RRU上电初始化完成。
2.信号源发送特殊信号源（10ms信号中，前5ms有效数据，后5ms为0），同时以单板输出的pp2s 信号为触发。
3.FPGA以上行同步信号（ul_sync）为基准抓取DDC都数据，ul_sync与pp2s距离可实时配置。
4.根据ul_sync和时钟周期计算通道时延
5.比较两通道时延差是否满足指标。
6.分通道调整通道延迟，观察延时是否生效</t>
  </si>
  <si>
    <t>已用替代方案测试完成</t>
  </si>
  <si>
    <r>
      <rPr>
        <sz val="10"/>
        <color rgb="FF000000"/>
        <rFont val="宋体"/>
        <charset val="134"/>
      </rPr>
      <t>上下行环回</t>
    </r>
  </si>
  <si>
    <t>1.REC板和RRU上电初始化完成。
2.信号源发送单音信号
3.配置带宽，保证DDC和DUC带宽一致
4.配置寄存器使上行DDC环回到DUC
5.频谱仪观察环回后的频点和信号源是否一致
6.改变信号源单音频点继续测试</t>
  </si>
  <si>
    <r>
      <rPr>
        <sz val="10"/>
        <color rgb="FF000000"/>
        <rFont val="宋体"/>
        <charset val="134"/>
      </rPr>
      <t>下行载波配置测试</t>
    </r>
  </si>
  <si>
    <t>1.REC板和RRU上电初始化完成。
2.信号源发送单音信号
3.配置DUC NCO_0频率
4.频谱仪读取信号频率，分析频谱是否正确。
5.改变信号源频率，重复2、3、4步骤测试载波1和2
    （注：验证此功能只需固定某一带宽即可）</t>
  </si>
  <si>
    <r>
      <rPr>
        <sz val="10"/>
        <rFont val="Times New Roman"/>
        <charset val="134"/>
      </rPr>
      <t>TX</t>
    </r>
    <r>
      <rPr>
        <sz val="10"/>
        <rFont val="宋体"/>
        <charset val="134"/>
      </rPr>
      <t>延时独立调整测试</t>
    </r>
  </si>
  <si>
    <t>1.REC板和RRU上电初始化完成。
2.信号源发送LTE信号
3.按照延时需求配置延时调整寄存器
4.Chipscope抓取延时模块输入输出信号，测算两信号的延时
5.对比设置的延时调整量是否正确</t>
  </si>
  <si>
    <r>
      <rPr>
        <sz val="10"/>
        <color rgb="FF000000"/>
        <rFont val="宋体"/>
        <charset val="134"/>
      </rPr>
      <t>下行数字功率调整</t>
    </r>
  </si>
  <si>
    <r>
      <rPr>
        <sz val="10"/>
        <color theme="1"/>
        <rFont val="Times New Roman"/>
        <charset val="134"/>
      </rPr>
      <t>1.REC</t>
    </r>
    <r>
      <rPr>
        <sz val="10"/>
        <color theme="1"/>
        <rFont val="宋体"/>
        <charset val="134"/>
      </rPr>
      <t>板和</t>
    </r>
    <r>
      <rPr>
        <sz val="10"/>
        <color theme="1"/>
        <rFont val="Times New Roman"/>
        <charset val="134"/>
      </rPr>
      <t>RRU</t>
    </r>
    <r>
      <rPr>
        <sz val="10"/>
        <color theme="1"/>
        <rFont val="宋体"/>
        <charset val="134"/>
      </rPr>
      <t>上电初始化完成。</t>
    </r>
    <r>
      <rPr>
        <sz val="10"/>
        <color theme="1"/>
        <rFont val="Times New Roman"/>
        <charset val="134"/>
      </rPr>
      <t xml:space="preserve">
2.</t>
    </r>
    <r>
      <rPr>
        <sz val="10"/>
        <color theme="1"/>
        <rFont val="宋体"/>
        <charset val="134"/>
      </rPr>
      <t>REC发送有效带宽内单音信号</t>
    </r>
    <r>
      <rPr>
        <sz val="10"/>
        <color theme="1"/>
        <rFont val="Times New Roman"/>
        <charset val="134"/>
      </rPr>
      <t xml:space="preserve">
3.</t>
    </r>
    <r>
      <rPr>
        <sz val="10"/>
        <color theme="1"/>
        <rFont val="宋体"/>
        <charset val="134"/>
      </rPr>
      <t>读取不调整数字功率的</t>
    </r>
    <r>
      <rPr>
        <sz val="10"/>
        <color theme="1"/>
        <rFont val="Times New Roman"/>
        <charset val="134"/>
      </rPr>
      <t>TSSI</t>
    </r>
    <r>
      <rPr>
        <sz val="10"/>
        <color theme="1"/>
        <rFont val="宋体"/>
        <charset val="134"/>
      </rPr>
      <t>值</t>
    </r>
    <r>
      <rPr>
        <sz val="10"/>
        <color theme="1"/>
        <rFont val="Times New Roman"/>
        <charset val="134"/>
      </rPr>
      <t xml:space="preserve">
4.</t>
    </r>
    <r>
      <rPr>
        <sz val="10"/>
        <color theme="1"/>
        <rFont val="宋体"/>
        <charset val="134"/>
      </rPr>
      <t>在功率调整范围内，调整下行数据功率，读取</t>
    </r>
    <r>
      <rPr>
        <sz val="10"/>
        <color theme="1"/>
        <rFont val="Times New Roman"/>
        <charset val="134"/>
      </rPr>
      <t>TSSI</t>
    </r>
    <r>
      <rPr>
        <sz val="10"/>
        <color theme="1"/>
        <rFont val="宋体"/>
        <charset val="134"/>
      </rPr>
      <t>值</t>
    </r>
    <r>
      <rPr>
        <sz val="10"/>
        <color theme="1"/>
        <rFont val="Times New Roman"/>
        <charset val="134"/>
      </rPr>
      <t xml:space="preserve">
5.</t>
    </r>
    <r>
      <rPr>
        <sz val="10"/>
        <color theme="1"/>
        <rFont val="宋体"/>
        <charset val="134"/>
      </rPr>
      <t>比较调整后功率是否符合预期</t>
    </r>
    <r>
      <rPr>
        <sz val="10"/>
        <color theme="1"/>
        <rFont val="Times New Roman"/>
        <charset val="134"/>
      </rPr>
      <t xml:space="preserve">
6.</t>
    </r>
    <r>
      <rPr>
        <sz val="10"/>
        <color theme="1"/>
        <rFont val="宋体"/>
        <charset val="134"/>
      </rPr>
      <t>测试功率调整能达到最大精度和调整范围</t>
    </r>
  </si>
  <si>
    <t>Board上电时间</t>
  </si>
  <si>
    <t>1.按图1搭建测试环境，校准链路插损，并在频谱仪中补偿差损值
2.搭建完整测试环境，单板上电
3.通过秒表测试单板上电时间。待整机启动完成，结束记时并记录时间T</t>
  </si>
  <si>
    <r>
      <rPr>
        <sz val="10"/>
        <rFont val="Times New Roman"/>
        <charset val="134"/>
      </rPr>
      <t>1</t>
    </r>
    <r>
      <rPr>
        <sz val="10"/>
        <rFont val="宋体"/>
        <charset val="134"/>
      </rPr>
      <t>分</t>
    </r>
    <r>
      <rPr>
        <sz val="10"/>
        <rFont val="Times New Roman"/>
        <charset val="134"/>
      </rPr>
      <t>33</t>
    </r>
    <r>
      <rPr>
        <sz val="10"/>
        <rFont val="宋体"/>
        <charset val="134"/>
      </rPr>
      <t>秒</t>
    </r>
  </si>
  <si>
    <t>Board软复位时间</t>
  </si>
  <si>
    <t>1.按图1搭建测试环境，校准链路插损，并在频谱仪中补偿差损值
2.搭建完整测试环境，单板上电，待整机启动完成;
3.在串口调试窗口中输入指令reboot，点击回车键，接着输入"y"，点击回车键进行设备复位重启，通过秒表测试单板上电时间。待整机启动完成，结束记时并记录时间T</t>
  </si>
  <si>
    <r>
      <rPr>
        <sz val="10"/>
        <rFont val="Times New Roman"/>
        <charset val="134"/>
      </rPr>
      <t>1</t>
    </r>
    <r>
      <rPr>
        <sz val="10"/>
        <rFont val="宋体"/>
        <charset val="134"/>
      </rPr>
      <t>分</t>
    </r>
    <r>
      <rPr>
        <sz val="10"/>
        <rFont val="Times New Roman"/>
        <charset val="134"/>
      </rPr>
      <t>32</t>
    </r>
    <r>
      <rPr>
        <sz val="10"/>
        <rFont val="宋体"/>
        <charset val="134"/>
      </rPr>
      <t>秒</t>
    </r>
  </si>
  <si>
    <t>Board硬复位时间</t>
  </si>
  <si>
    <t>1.搭建完整测试环境，单板上电，待初始化完成
2.点击单板硬复位按键
3.观察整机是否重启，通过秒表测试单板上电时间。待整机启动完成，结束记时并记录时间T</t>
  </si>
  <si>
    <r>
      <rPr>
        <sz val="10"/>
        <rFont val="宋体"/>
        <charset val="134"/>
      </rPr>
      <t>运行状态上报</t>
    </r>
  </si>
  <si>
    <r>
      <rPr>
        <sz val="10"/>
        <rFont val="Times New Roman"/>
        <charset val="134"/>
      </rPr>
      <t>1.</t>
    </r>
    <r>
      <rPr>
        <sz val="10"/>
        <rFont val="宋体"/>
        <charset val="134"/>
      </rPr>
      <t>按图</t>
    </r>
    <r>
      <rPr>
        <sz val="10"/>
        <rFont val="Times New Roman"/>
        <charset val="134"/>
      </rPr>
      <t>1</t>
    </r>
    <r>
      <rPr>
        <sz val="10"/>
        <rFont val="宋体"/>
        <charset val="134"/>
      </rPr>
      <t>搭建测试环境，校准链路插损，并在频谱仪中补偿差损值</t>
    </r>
    <r>
      <rPr>
        <sz val="10"/>
        <rFont val="Times New Roman"/>
        <charset val="134"/>
      </rPr>
      <t xml:space="preserve">
2.</t>
    </r>
    <r>
      <rPr>
        <sz val="10"/>
        <rFont val="宋体"/>
        <charset val="134"/>
      </rPr>
      <t>搭建完整测试环境，单板上电，配置</t>
    </r>
    <r>
      <rPr>
        <sz val="10"/>
        <rFont val="Times New Roman"/>
        <charset val="134"/>
      </rPr>
      <t>REC</t>
    </r>
    <r>
      <rPr>
        <sz val="10"/>
        <rFont val="宋体"/>
        <charset val="134"/>
      </rPr>
      <t>发送数据</t>
    </r>
    <r>
      <rPr>
        <sz val="10"/>
        <rFont val="Times New Roman"/>
        <charset val="134"/>
      </rPr>
      <t xml:space="preserve">
3.</t>
    </r>
    <r>
      <rPr>
        <sz val="10"/>
        <rFont val="宋体"/>
        <charset val="134"/>
      </rPr>
      <t>通过指令查询单板光口速率，发射载波配置，接收载波配置，告警等信息状态</t>
    </r>
  </si>
  <si>
    <t>软件本地维护，升级</t>
  </si>
  <si>
    <t>预置PC机的IP为192.168.20.21，单板的软件版本为V1.0
1.将待下载版本下载至单板中
2.待版本下载完成，重启单板，确认程序是否下载成功</t>
  </si>
  <si>
    <r>
      <rPr>
        <sz val="10"/>
        <rFont val="宋体"/>
        <charset val="134"/>
      </rPr>
      <t>近端软硬件版本查询</t>
    </r>
  </si>
  <si>
    <t>1.pc机打开ipop，建立串口（如:COM1 波特率:115200)，通过com口连接到单板
2.单板上电，观察ipop的串口界面的单板启动信息，是否打印正常，无错误提示
3.启动完成后，出现命令行提示符
4.输入get_version，回车，查询单板 软硬件版本信息</t>
  </si>
  <si>
    <r>
      <rPr>
        <sz val="10"/>
        <rFont val="宋体"/>
        <charset val="134"/>
      </rPr>
      <t>软件复位重启</t>
    </r>
  </si>
  <si>
    <t>1.按图1搭建测试环境，单板上电
2.观察ipop的串口界面的单板启动信息，是否打印正常，无错误提示
3.待启动完成后，出现命令行提示符
4.输入指令reboot。观察单板打印信息。确认单板是否重启</t>
  </si>
  <si>
    <r>
      <rPr>
        <sz val="10"/>
        <rFont val="宋体"/>
        <charset val="134"/>
      </rPr>
      <t>硬复位重启</t>
    </r>
  </si>
  <si>
    <t>1.搭建完整测试环境，单板上电，待初始化完成
2.点击单板硬复位按键
3.观察整机是否重启且是否能正常启动</t>
  </si>
  <si>
    <r>
      <rPr>
        <sz val="10"/>
        <rFont val="宋体"/>
        <charset val="134"/>
      </rPr>
      <t>温度上报</t>
    </r>
  </si>
  <si>
    <t>1.按图1搭建测试环境，单板上电
2.观察ipop的串口界面的单板启动信息，是否打印正常，无错误提示
3.待启动完成后，出现命令行提示符
4.输入指令“ get_temp”。读取并记录单板</t>
  </si>
  <si>
    <r>
      <rPr>
        <sz val="10"/>
        <rFont val="宋体"/>
        <charset val="134"/>
      </rPr>
      <t>有风扇吹的情况下读取的数据</t>
    </r>
    <r>
      <rPr>
        <sz val="10"/>
        <rFont val="Times New Roman"/>
        <charset val="134"/>
      </rPr>
      <t xml:space="preserve">
soc:50.57℃
roc:38℃</t>
    </r>
  </si>
  <si>
    <r>
      <rPr>
        <sz val="10"/>
        <rFont val="宋体"/>
        <charset val="134"/>
      </rPr>
      <t>远程命令配置</t>
    </r>
  </si>
  <si>
    <r>
      <rPr>
        <sz val="10"/>
        <rFont val="宋体"/>
        <charset val="134"/>
      </rPr>
      <t>通过</t>
    </r>
    <r>
      <rPr>
        <sz val="10"/>
        <rFont val="Times New Roman"/>
        <charset val="134"/>
      </rPr>
      <t>BBU</t>
    </r>
    <r>
      <rPr>
        <sz val="10"/>
        <rFont val="宋体"/>
        <charset val="134"/>
      </rPr>
      <t>下发指令</t>
    </r>
  </si>
  <si>
    <r>
      <rPr>
        <sz val="10"/>
        <rFont val="宋体"/>
        <charset val="134"/>
      </rPr>
      <t>需</t>
    </r>
    <r>
      <rPr>
        <sz val="10"/>
        <rFont val="Times New Roman"/>
        <charset val="134"/>
      </rPr>
      <t>BBU</t>
    </r>
  </si>
  <si>
    <r>
      <rPr>
        <sz val="10"/>
        <rFont val="宋体"/>
        <charset val="134"/>
      </rPr>
      <t>日志记录</t>
    </r>
  </si>
  <si>
    <t>1.PC打开串口软件，设置为记录日志，将日志路径指至为如/D:log文件夹中，文件名为RRH trace.txt
2.整机上电，通过串口观察整机启动打印信息
3.待整机启动完成后，查看/D:log文件夹中是否有RRH trace.txt文件
4.如有打开RRH trace.txt文件，对比与串口打印的信息是否一致</t>
  </si>
  <si>
    <r>
      <rPr>
        <sz val="10"/>
        <rFont val="宋体"/>
        <charset val="134"/>
      </rPr>
      <t>日志上传</t>
    </r>
  </si>
  <si>
    <r>
      <rPr>
        <sz val="10"/>
        <rFont val="宋体"/>
        <charset val="134"/>
      </rPr>
      <t>可通过</t>
    </r>
    <r>
      <rPr>
        <sz val="10"/>
        <rFont val="Times New Roman"/>
        <charset val="134"/>
      </rPr>
      <t>TFTP</t>
    </r>
    <r>
      <rPr>
        <sz val="10"/>
        <rFont val="宋体"/>
        <charset val="134"/>
      </rPr>
      <t>将整机内记录的日志上传到</t>
    </r>
    <r>
      <rPr>
        <sz val="10"/>
        <rFont val="Times New Roman"/>
        <charset val="134"/>
      </rPr>
      <t>PC</t>
    </r>
  </si>
  <si>
    <t>日志记录异常告警及正常指标（功率，温度等）</t>
  </si>
  <si>
    <t xml:space="preserve">1.搭建完整测试环境，RRH上电，待初始化完成
2.手动设置一个告警，如温度，电压或驻波比告警等
3.查看日志告警是否记录，
4.通过日志查看整机运行过程中功率，温度等信息是否记录 </t>
  </si>
  <si>
    <r>
      <rPr>
        <sz val="10"/>
        <rFont val="宋体"/>
        <charset val="134"/>
      </rPr>
      <t>光口主从测试</t>
    </r>
  </si>
  <si>
    <t>1.按图1搭建测试环境，校准链路插损，并在频谱仪中补偿差损值
2.搭建完整测试环境，单板上电，待初始化完成
3.设备通过主光口与BBU连接
4.设备配置四通道单载波，通过频谱观察是否有载波输出
5.设备通过从光口与BBU连接
6.设备配置四通道单载波，通过频谱观察是否有载波输出</t>
  </si>
  <si>
    <r>
      <rPr>
        <sz val="10"/>
        <rFont val="宋体"/>
        <charset val="134"/>
      </rPr>
      <t>1、设备通过主光口与</t>
    </r>
    <r>
      <rPr>
        <sz val="10"/>
        <rFont val="Times New Roman"/>
        <charset val="134"/>
      </rPr>
      <t>BBU</t>
    </r>
    <r>
      <rPr>
        <sz val="10"/>
        <rFont val="宋体"/>
        <charset val="134"/>
      </rPr>
      <t>连接，配置载波有功率输出
2、设备通过从光口与BBU连接，配置载波无功率输出</t>
    </r>
  </si>
  <si>
    <r>
      <rPr>
        <sz val="10"/>
        <rFont val="宋体"/>
        <charset val="134"/>
      </rPr>
      <t>目前是连接</t>
    </r>
    <r>
      <rPr>
        <sz val="10"/>
        <rFont val="Times New Roman"/>
        <charset val="134"/>
      </rPr>
      <t>REC</t>
    </r>
    <r>
      <rPr>
        <sz val="10"/>
        <rFont val="宋体"/>
        <charset val="134"/>
      </rPr>
      <t>测试</t>
    </r>
  </si>
  <si>
    <r>
      <rPr>
        <sz val="10"/>
        <rFont val="宋体"/>
        <charset val="134"/>
      </rPr>
      <t>天线映射</t>
    </r>
  </si>
  <si>
    <t>1.按图1搭建测试环境，校准链路插损，并在频谱仪中补偿差损值
2.搭建完整测试环境，单板上电，待初始化完成
3.设备配置四通道单载波，
4.分别将每个通道接如到频谱仪，观察频谱是否正常
5.通过命令分别关闭各个通道基带源，观察是否与定义的一一对应，
6.分别对四个通道进行单载波配置，观察是否从对应的天线口输出，频谱是否正常</t>
  </si>
  <si>
    <r>
      <rPr>
        <sz val="10"/>
        <rFont val="宋体"/>
        <charset val="134"/>
      </rPr>
      <t>绝对时延测试</t>
    </r>
  </si>
  <si>
    <t>1.按图1搭建测试环境，校准链路插损，并在频谱仪中补偿差损值
2.搭建完整测试环境，RRH上电，制做一个LTE-TDD波形（配置为DSUUUDDDDD，将最后三个子帧数据写为0），确认trig为波形上升沿处
3.用PC控制模拟BBU使其输出功率为任意功率（小于额定功率），
4.将频谱设置为时域（SPAN打为0），通过sweep Gate Viwe来测试发射链路时延
5.将Gate Delay设为0S，Gate start距信号上升沿的的时延即为发射链路时延T。</t>
  </si>
  <si>
    <r>
      <rPr>
        <sz val="10"/>
        <rFont val="宋体"/>
        <charset val="134"/>
      </rPr>
      <t>完成时延测试，NR下行时延</t>
    </r>
    <r>
      <rPr>
        <sz val="10"/>
        <rFont val="Times New Roman"/>
        <charset val="134"/>
      </rPr>
      <t>8.5496us,</t>
    </r>
    <r>
      <rPr>
        <sz val="10"/>
        <rFont val="宋体"/>
        <charset val="134"/>
      </rPr>
      <t>上行1.0744us</t>
    </r>
  </si>
  <si>
    <r>
      <rPr>
        <sz val="10"/>
        <rFont val="宋体"/>
        <charset val="134"/>
      </rPr>
      <t>时延校准</t>
    </r>
  </si>
  <si>
    <t>1.按图1搭建测试环境，校准链路插损，并在频谱仪中补偿差损值
2.搭建完整测试环境，单板上电，配置为DDDDDDDSUU，确认trig为波形上升沿处
3.用PC控制BBU使其输出功率为任意功率（小于额定功率），
4.将频谱设置为时域（SPAN打为0），通过sweep Gate Viwe来测试发射链路时延
5.将Gate Delay设为0S，Gate start距信号上升沿的的时延即为发射链路时延T。
6.将T值补偿至链路中即可</t>
  </si>
  <si>
    <r>
      <rPr>
        <sz val="10"/>
        <rFont val="宋体"/>
        <charset val="134"/>
      </rPr>
      <t>时延上报</t>
    </r>
  </si>
  <si>
    <t>通过指令读取链路时延T1，比较T1与T的差异</t>
  </si>
  <si>
    <r>
      <rPr>
        <sz val="10"/>
        <rFont val="宋体"/>
        <charset val="134"/>
      </rPr>
      <t>时延调整</t>
    </r>
  </si>
  <si>
    <r>
      <rPr>
        <sz val="10"/>
        <rFont val="宋体"/>
        <charset val="134"/>
      </rPr>
      <t>通过指令设置时延补偿值为</t>
    </r>
    <r>
      <rPr>
        <sz val="10"/>
        <rFont val="Times New Roman"/>
        <charset val="134"/>
      </rPr>
      <t>T2.</t>
    </r>
    <r>
      <rPr>
        <sz val="10"/>
        <rFont val="宋体"/>
        <charset val="134"/>
      </rPr>
      <t>观察频谱仪显示时延是否为</t>
    </r>
    <r>
      <rPr>
        <sz val="10"/>
        <rFont val="Times New Roman"/>
        <charset val="134"/>
      </rPr>
      <t>T-T2</t>
    </r>
  </si>
  <si>
    <r>
      <rPr>
        <sz val="10"/>
        <rFont val="宋体"/>
        <charset val="134"/>
      </rPr>
      <t>时延存储功能</t>
    </r>
  </si>
  <si>
    <t>1.按图1搭建测试环境，校准链路插损，并在频谱仪中补偿差损值
2.搭建完整测试环境，单板上电，配置为DDDDDDDSUU，确认trig为波形上升沿处
3.用PC控制BBU使其输出功率为任意功率（小于额定功率），
4.将频谱设置为时域（SPAN打为0），通过sweep Gate Viwe来测试发射链路时延
5.将Gate Delay设为0S，Gate start距信号上升沿的的时延即为发射链路时延T。
6.将T值存储至flash中，重启整机
7.待整机重启完成后，重复步骤2~5，观察Gate start是否在上升沿处</t>
  </si>
  <si>
    <t>目前方案更改，无此功能</t>
  </si>
  <si>
    <r>
      <rPr>
        <sz val="10"/>
        <rFont val="宋体"/>
        <charset val="134"/>
      </rPr>
      <t>光模块热插拔</t>
    </r>
  </si>
  <si>
    <t>1.按图1搭建测试环境，校准链路插损，并在频谱仪中补偿差损值
2.搭建完整测试环境，单板上电，待初始化完成
3.配置单板为额定输出，通过频谱仪观察单板功率
4.将光模块拔出后，观察单板是否有功率
5.等待10S后将光模块还原，等待10S后通过BBU配置小区信号，观察频谱仪，确认单板是否有功率输出</t>
  </si>
  <si>
    <r>
      <rPr>
        <sz val="10"/>
        <rFont val="宋体"/>
        <charset val="134"/>
      </rPr>
      <t>光模块拔出后，没有功率输出，等待</t>
    </r>
    <r>
      <rPr>
        <sz val="10"/>
        <rFont val="Times New Roman"/>
        <charset val="134"/>
      </rPr>
      <t>10s</t>
    </r>
    <r>
      <rPr>
        <sz val="10"/>
        <rFont val="宋体"/>
        <charset val="134"/>
      </rPr>
      <t>后还原光模块，不用配置载波，有功率输出</t>
    </r>
  </si>
  <si>
    <r>
      <rPr>
        <sz val="10"/>
        <rFont val="Times New Roman"/>
        <charset val="134"/>
      </rPr>
      <t>CPRI</t>
    </r>
    <r>
      <rPr>
        <sz val="10"/>
        <rFont val="宋体"/>
        <charset val="134"/>
      </rPr>
      <t>接口速率测试</t>
    </r>
  </si>
  <si>
    <t>1.按图1搭建测试环境，校准链路插损，并在频谱仪中补偿差损值
2.搭建完整测试环境，单板上电，待初始化完成
3.配置光口速率为10.1376G
4.分别测试TX性能及RX性能
5.重复步骤3~4分别测试9.83G，6.144G，</t>
  </si>
  <si>
    <r>
      <rPr>
        <sz val="10"/>
        <rFont val="Times New Roman"/>
        <charset val="134"/>
      </rPr>
      <t>REC</t>
    </r>
    <r>
      <rPr>
        <sz val="10"/>
        <rFont val="宋体"/>
        <charset val="134"/>
      </rPr>
      <t>没有配置光口速率的功能。当前光口速率默认值为</t>
    </r>
    <r>
      <rPr>
        <sz val="10"/>
        <rFont val="Times New Roman"/>
        <charset val="134"/>
      </rPr>
      <t>10.1376G,</t>
    </r>
    <r>
      <rPr>
        <sz val="10"/>
        <rFont val="宋体"/>
        <charset val="134"/>
      </rPr>
      <t>只是更改</t>
    </r>
    <r>
      <rPr>
        <sz val="10"/>
        <rFont val="Times New Roman"/>
        <charset val="134"/>
      </rPr>
      <t>RU</t>
    </r>
    <r>
      <rPr>
        <sz val="10"/>
        <rFont val="宋体"/>
        <charset val="134"/>
      </rPr>
      <t>的光口速率时，无功率输出；还原后，功率正常。</t>
    </r>
  </si>
  <si>
    <r>
      <rPr>
        <sz val="10"/>
        <rFont val="Times New Roman"/>
        <charset val="134"/>
      </rPr>
      <t>CPRI</t>
    </r>
    <r>
      <rPr>
        <sz val="10"/>
        <rFont val="宋体"/>
        <charset val="134"/>
      </rPr>
      <t>速率检测</t>
    </r>
  </si>
  <si>
    <r>
      <rPr>
        <sz val="10"/>
        <rFont val="Times New Roman"/>
        <charset val="134"/>
      </rPr>
      <t>1.</t>
    </r>
    <r>
      <rPr>
        <sz val="10"/>
        <rFont val="宋体"/>
        <charset val="134"/>
      </rPr>
      <t>按图</t>
    </r>
    <r>
      <rPr>
        <sz val="10"/>
        <rFont val="Times New Roman"/>
        <charset val="134"/>
      </rPr>
      <t>1</t>
    </r>
    <r>
      <rPr>
        <sz val="10"/>
        <rFont val="宋体"/>
        <charset val="134"/>
      </rPr>
      <t>搭建测试环境，校准链路插损，并在频谱仪中补偿差损值</t>
    </r>
    <r>
      <rPr>
        <sz val="10"/>
        <rFont val="Times New Roman"/>
        <charset val="134"/>
      </rPr>
      <t xml:space="preserve">
2.</t>
    </r>
    <r>
      <rPr>
        <sz val="10"/>
        <rFont val="宋体"/>
        <charset val="134"/>
      </rPr>
      <t>搭建完整测试环境，单板上电，待初始化完成</t>
    </r>
    <r>
      <rPr>
        <sz val="10"/>
        <rFont val="Times New Roman"/>
        <charset val="134"/>
      </rPr>
      <t xml:space="preserve">
3.</t>
    </r>
    <r>
      <rPr>
        <sz val="10"/>
        <rFont val="宋体"/>
        <charset val="134"/>
      </rPr>
      <t>通过指令</t>
    </r>
    <r>
      <rPr>
        <sz val="10"/>
        <rFont val="Times New Roman"/>
        <charset val="134"/>
      </rPr>
      <t>"get_cpri_rate 0/1"</t>
    </r>
    <r>
      <rPr>
        <sz val="10"/>
        <rFont val="宋体"/>
        <charset val="134"/>
      </rPr>
      <t>读取返回值</t>
    </r>
    <r>
      <rPr>
        <sz val="10"/>
        <rFont val="Times New Roman"/>
        <charset val="134"/>
      </rPr>
      <t xml:space="preserve">
4.</t>
    </r>
    <r>
      <rPr>
        <sz val="10"/>
        <rFont val="宋体"/>
        <charset val="134"/>
      </rPr>
      <t>光口速率为</t>
    </r>
    <r>
      <rPr>
        <sz val="10"/>
        <rFont val="Times New Roman"/>
        <charset val="134"/>
      </rPr>
      <t>10.1376G</t>
    </r>
  </si>
  <si>
    <r>
      <rPr>
        <sz val="10"/>
        <rFont val="宋体"/>
        <charset val="134"/>
      </rPr>
      <t>光口功率检测</t>
    </r>
  </si>
  <si>
    <t>1.按图1搭建测试环境，校准链路插损，并在频谱仪中补偿差损值
2.搭建完整测试环境，单板上电，待初始化完成
3.通过光功率器测试光口功率P1，
4.通过软件读取光口功率P2
5.比较P1与P2值</t>
  </si>
  <si>
    <r>
      <rPr>
        <sz val="10"/>
        <rFont val="宋体"/>
        <charset val="134"/>
      </rPr>
      <t xml:space="preserve">光功率计测试光功率：
</t>
    </r>
    <r>
      <rPr>
        <sz val="10"/>
        <rFont val="Times New Roman"/>
        <charset val="134"/>
      </rPr>
      <t>TX</t>
    </r>
    <r>
      <rPr>
        <sz val="10"/>
        <rFont val="宋体"/>
        <charset val="134"/>
      </rPr>
      <t>：</t>
    </r>
    <r>
      <rPr>
        <sz val="10"/>
        <rFont val="Times New Roman"/>
        <charset val="134"/>
      </rPr>
      <t>-2.3dBm</t>
    </r>
    <r>
      <rPr>
        <sz val="10"/>
        <rFont val="宋体"/>
        <charset val="134"/>
      </rPr>
      <t>，</t>
    </r>
    <r>
      <rPr>
        <sz val="10"/>
        <rFont val="Times New Roman"/>
        <charset val="134"/>
      </rPr>
      <t>RX</t>
    </r>
    <r>
      <rPr>
        <sz val="10"/>
        <rFont val="宋体"/>
        <charset val="134"/>
      </rPr>
      <t>：-2.7dBm</t>
    </r>
    <r>
      <rPr>
        <sz val="10"/>
        <rFont val="Times New Roman"/>
        <charset val="134"/>
      </rPr>
      <t xml:space="preserve">
</t>
    </r>
    <r>
      <rPr>
        <sz val="10"/>
        <rFont val="宋体"/>
        <charset val="134"/>
      </rPr>
      <t xml:space="preserve">读取光功率：
</t>
    </r>
    <r>
      <rPr>
        <sz val="10"/>
        <rFont val="Times New Roman"/>
        <charset val="134"/>
      </rPr>
      <t>TX</t>
    </r>
    <r>
      <rPr>
        <sz val="10"/>
        <rFont val="宋体"/>
        <charset val="134"/>
      </rPr>
      <t>：</t>
    </r>
    <r>
      <rPr>
        <sz val="10"/>
        <rFont val="Times New Roman"/>
        <charset val="134"/>
      </rPr>
      <t>-2.3dBm</t>
    </r>
    <r>
      <rPr>
        <sz val="10"/>
        <rFont val="宋体"/>
        <charset val="134"/>
      </rPr>
      <t>，</t>
    </r>
    <r>
      <rPr>
        <sz val="10"/>
        <rFont val="Times New Roman"/>
        <charset val="134"/>
      </rPr>
      <t>RX</t>
    </r>
    <r>
      <rPr>
        <sz val="10"/>
        <rFont val="宋体"/>
        <charset val="134"/>
      </rPr>
      <t>：-</t>
    </r>
    <r>
      <rPr>
        <sz val="10"/>
        <rFont val="Times New Roman"/>
        <charset val="134"/>
      </rPr>
      <t>2.4dBm</t>
    </r>
  </si>
  <si>
    <t>光口功率检测精度</t>
  </si>
  <si>
    <t>1.按图1搭建测试环境，校准链路插损，并在频谱仪中补偿差损值
2.搭建完整测试环境，RRH上电，待初始化完成
3.通过光功率器测试光口功率P1，
4.通过软件读取光口功率P2
5.比较P1与P2值</t>
  </si>
  <si>
    <r>
      <rPr>
        <sz val="10"/>
        <rFont val="宋体"/>
        <charset val="134"/>
      </rPr>
      <t>误差</t>
    </r>
    <r>
      <rPr>
        <sz val="10"/>
        <rFont val="Times New Roman"/>
        <charset val="134"/>
      </rPr>
      <t xml:space="preserve">
TX: 0.1dB
RX: 0.3dB</t>
    </r>
  </si>
  <si>
    <r>
      <rPr>
        <sz val="10"/>
        <rFont val="Times New Roman"/>
        <charset val="134"/>
      </rPr>
      <t>MIMO</t>
    </r>
    <r>
      <rPr>
        <sz val="10"/>
        <rFont val="宋体"/>
        <charset val="134"/>
      </rPr>
      <t>配置</t>
    </r>
  </si>
  <si>
    <r>
      <rPr>
        <sz val="10"/>
        <rFont val="Times New Roman"/>
        <charset val="134"/>
      </rPr>
      <t>1.</t>
    </r>
    <r>
      <rPr>
        <sz val="10"/>
        <rFont val="宋体"/>
        <charset val="134"/>
      </rPr>
      <t>按图</t>
    </r>
    <r>
      <rPr>
        <sz val="10"/>
        <rFont val="Times New Roman"/>
        <charset val="134"/>
      </rPr>
      <t>1</t>
    </r>
    <r>
      <rPr>
        <sz val="10"/>
        <rFont val="宋体"/>
        <charset val="134"/>
      </rPr>
      <t>、图</t>
    </r>
    <r>
      <rPr>
        <sz val="10"/>
        <rFont val="Times New Roman"/>
        <charset val="134"/>
      </rPr>
      <t>2</t>
    </r>
    <r>
      <rPr>
        <sz val="10"/>
        <rFont val="宋体"/>
        <charset val="134"/>
      </rPr>
      <t>搭建测试环境，校准链路插损，并在频谱仪中补偿差损值</t>
    </r>
    <r>
      <rPr>
        <sz val="10"/>
        <rFont val="Times New Roman"/>
        <charset val="134"/>
      </rPr>
      <t xml:space="preserve">
2.</t>
    </r>
    <r>
      <rPr>
        <sz val="10"/>
        <rFont val="宋体"/>
        <charset val="134"/>
      </rPr>
      <t>搭建完整测试环境，单板上电，待初始化完成</t>
    </r>
    <r>
      <rPr>
        <sz val="10"/>
        <rFont val="Times New Roman"/>
        <charset val="134"/>
      </rPr>
      <t xml:space="preserve">
3.</t>
    </r>
    <r>
      <rPr>
        <sz val="10"/>
        <rFont val="宋体"/>
        <charset val="134"/>
      </rPr>
      <t>设置单板的</t>
    </r>
    <r>
      <rPr>
        <sz val="10"/>
        <rFont val="Times New Roman"/>
        <charset val="134"/>
      </rPr>
      <t>TX0</t>
    </r>
    <r>
      <rPr>
        <sz val="10"/>
        <rFont val="宋体"/>
        <charset val="134"/>
      </rPr>
      <t>载波为任意模式，</t>
    </r>
    <r>
      <rPr>
        <sz val="10"/>
        <rFont val="Times New Roman"/>
        <charset val="134"/>
      </rPr>
      <t>TX1</t>
    </r>
    <r>
      <rPr>
        <sz val="10"/>
        <rFont val="宋体"/>
        <charset val="134"/>
      </rPr>
      <t>为</t>
    </r>
    <r>
      <rPr>
        <sz val="10"/>
        <rFont val="Times New Roman"/>
        <charset val="134"/>
      </rPr>
      <t>NR</t>
    </r>
    <r>
      <rPr>
        <sz val="10"/>
        <rFont val="宋体"/>
        <charset val="134"/>
      </rPr>
      <t>模式，</t>
    </r>
    <r>
      <rPr>
        <sz val="10"/>
        <rFont val="Times New Roman"/>
        <charset val="134"/>
      </rPr>
      <t>RX1</t>
    </r>
    <r>
      <rPr>
        <sz val="10"/>
        <rFont val="宋体"/>
        <charset val="134"/>
      </rPr>
      <t>、</t>
    </r>
    <r>
      <rPr>
        <sz val="10"/>
        <rFont val="Times New Roman"/>
        <charset val="134"/>
      </rPr>
      <t>RX2</t>
    </r>
    <r>
      <rPr>
        <sz val="10"/>
        <rFont val="宋体"/>
        <charset val="134"/>
      </rPr>
      <t>配置任意模式</t>
    </r>
    <r>
      <rPr>
        <sz val="10"/>
        <rFont val="Times New Roman"/>
        <charset val="134"/>
      </rPr>
      <t xml:space="preserve">
4.</t>
    </r>
    <r>
      <rPr>
        <sz val="10"/>
        <rFont val="宋体"/>
        <charset val="134"/>
      </rPr>
      <t>通过软件开启</t>
    </r>
    <r>
      <rPr>
        <sz val="10"/>
        <rFont val="Times New Roman"/>
        <charset val="134"/>
      </rPr>
      <t>TX0</t>
    </r>
    <r>
      <rPr>
        <sz val="10"/>
        <rFont val="宋体"/>
        <charset val="134"/>
      </rPr>
      <t>，</t>
    </r>
    <r>
      <rPr>
        <sz val="10"/>
        <rFont val="Times New Roman"/>
        <charset val="134"/>
      </rPr>
      <t>TX1</t>
    </r>
    <r>
      <rPr>
        <sz val="10"/>
        <rFont val="宋体"/>
        <charset val="134"/>
      </rPr>
      <t>，</t>
    </r>
    <r>
      <rPr>
        <sz val="10"/>
        <rFont val="Times New Roman"/>
        <charset val="134"/>
      </rPr>
      <t>RX1</t>
    </r>
    <r>
      <rPr>
        <sz val="10"/>
        <rFont val="宋体"/>
        <charset val="134"/>
      </rPr>
      <t>，</t>
    </r>
    <r>
      <rPr>
        <sz val="10"/>
        <rFont val="Times New Roman"/>
        <charset val="134"/>
      </rPr>
      <t>RX2</t>
    </r>
    <r>
      <rPr>
        <sz val="10"/>
        <rFont val="宋体"/>
        <charset val="134"/>
      </rPr>
      <t>链路</t>
    </r>
    <r>
      <rPr>
        <sz val="10"/>
        <rFont val="Times New Roman"/>
        <charset val="134"/>
      </rPr>
      <t xml:space="preserve">
5.</t>
    </r>
    <r>
      <rPr>
        <sz val="10"/>
        <rFont val="宋体"/>
        <charset val="134"/>
      </rPr>
      <t>通过频谱仪测试</t>
    </r>
    <r>
      <rPr>
        <sz val="10"/>
        <rFont val="Times New Roman"/>
        <charset val="134"/>
      </rPr>
      <t>TX0</t>
    </r>
    <r>
      <rPr>
        <sz val="10"/>
        <rFont val="宋体"/>
        <charset val="134"/>
      </rPr>
      <t>，</t>
    </r>
    <r>
      <rPr>
        <sz val="10"/>
        <rFont val="Times New Roman"/>
        <charset val="134"/>
      </rPr>
      <t>TX1</t>
    </r>
    <r>
      <rPr>
        <sz val="10"/>
        <rFont val="宋体"/>
        <charset val="134"/>
      </rPr>
      <t>是否同时有额定功率输出</t>
    </r>
    <r>
      <rPr>
        <sz val="10"/>
        <rFont val="Times New Roman"/>
        <charset val="134"/>
      </rPr>
      <t xml:space="preserve">
5.</t>
    </r>
    <r>
      <rPr>
        <sz val="10"/>
        <rFont val="宋体"/>
        <charset val="134"/>
      </rPr>
      <t>通过信号源设置输出功率为</t>
    </r>
    <r>
      <rPr>
        <sz val="10"/>
        <rFont val="Times New Roman"/>
        <charset val="134"/>
      </rPr>
      <t>-50dBm</t>
    </r>
    <r>
      <rPr>
        <sz val="10"/>
        <rFont val="宋体"/>
        <charset val="134"/>
      </rPr>
      <t>，中心频点为</t>
    </r>
    <r>
      <rPr>
        <sz val="10"/>
        <rFont val="Times New Roman"/>
        <charset val="134"/>
      </rPr>
      <t>RX1</t>
    </r>
    <r>
      <rPr>
        <sz val="10"/>
        <rFont val="宋体"/>
        <charset val="134"/>
      </rPr>
      <t>、</t>
    </r>
    <r>
      <rPr>
        <sz val="10"/>
        <rFont val="Times New Roman"/>
        <charset val="134"/>
      </rPr>
      <t>RX2</t>
    </r>
    <r>
      <rPr>
        <sz val="10"/>
        <rFont val="宋体"/>
        <charset val="134"/>
      </rPr>
      <t>载波中心频点，读取两路</t>
    </r>
    <r>
      <rPr>
        <sz val="10"/>
        <rFont val="Times New Roman"/>
        <charset val="134"/>
      </rPr>
      <t>RSSI</t>
    </r>
    <r>
      <rPr>
        <sz val="10"/>
        <rFont val="宋体"/>
        <charset val="134"/>
      </rPr>
      <t>，看是否均正常并记录</t>
    </r>
  </si>
  <si>
    <r>
      <rPr>
        <sz val="10"/>
        <rFont val="宋体"/>
        <charset val="134"/>
      </rPr>
      <t>工作频段配置</t>
    </r>
  </si>
  <si>
    <t>NR：2515~2675MHz可调；LTE：DL 1805-1830MHz，UL 1710-1735MHz</t>
  </si>
  <si>
    <r>
      <rPr>
        <sz val="10"/>
        <rFont val="宋体"/>
        <charset val="134"/>
      </rPr>
      <t>发射通道带宽配置</t>
    </r>
  </si>
  <si>
    <t>1.按图1搭建测试环境，校准链路插损，并在频谱仪中补偿差损值
2.搭建完整测试环境，单板上电，待初始化完成
3.通过配置载波带宽为NR:100MHz，LTE:20MHz，输出为额定输出
4.通过频谱观察单板是否输出为100MHz带宽波形并记录</t>
  </si>
  <si>
    <r>
      <rPr>
        <sz val="10"/>
        <rFont val="宋体"/>
        <charset val="134"/>
      </rPr>
      <t>各通道独立可配</t>
    </r>
  </si>
  <si>
    <t>1.按图1搭建测试环境，校准链路插损，并在频谱仪中补偿差损值
2.搭建完整测试环境，RRH上电，待初始化完成
3.设置RRH的TX0和TX1输出为NR 100M单载波，TX2和TX3输出为LTE 20M单载波，配置四个通道为单载波额定输出
4.分别配置TX0与TX1，TX2与TX3载波中心频点，使其频点不一致
5.通过频谱仪观察TX0与TX1，TX2与TX3输出是否与各配置频点一致
PS：LTE：5M，10M时最小载波频点为1787.5M，1790M，最大载波频点为1802.5M，1800M
         NR：40M，60M时最小载波频点为2535，2545M，最大载波频点为2655M，2645M</t>
  </si>
  <si>
    <t>FAIL</t>
  </si>
  <si>
    <r>
      <rPr>
        <sz val="10"/>
        <rFont val="宋体"/>
        <charset val="134"/>
      </rPr>
      <t>通道</t>
    </r>
    <r>
      <rPr>
        <sz val="10"/>
        <rFont val="Times New Roman"/>
        <charset val="134"/>
      </rPr>
      <t>0</t>
    </r>
    <r>
      <rPr>
        <sz val="10"/>
        <rFont val="宋体"/>
        <charset val="134"/>
      </rPr>
      <t>和通道</t>
    </r>
    <r>
      <rPr>
        <sz val="10"/>
        <rFont val="Times New Roman"/>
        <charset val="134"/>
      </rPr>
      <t>2</t>
    </r>
    <r>
      <rPr>
        <sz val="10"/>
        <rFont val="宋体"/>
        <charset val="134"/>
      </rPr>
      <t>可以独立配置，通道</t>
    </r>
    <r>
      <rPr>
        <sz val="10"/>
        <rFont val="Times New Roman"/>
        <charset val="134"/>
      </rPr>
      <t>1</t>
    </r>
    <r>
      <rPr>
        <sz val="10"/>
        <rFont val="宋体"/>
        <charset val="134"/>
      </rPr>
      <t>的配置需和通道</t>
    </r>
    <r>
      <rPr>
        <sz val="10"/>
        <rFont val="Times New Roman"/>
        <charset val="134"/>
      </rPr>
      <t>0</t>
    </r>
    <r>
      <rPr>
        <sz val="10"/>
        <rFont val="宋体"/>
        <charset val="134"/>
      </rPr>
      <t>一起，通道</t>
    </r>
    <r>
      <rPr>
        <sz val="10"/>
        <rFont val="Times New Roman"/>
        <charset val="134"/>
      </rPr>
      <t>3</t>
    </r>
    <r>
      <rPr>
        <sz val="10"/>
        <rFont val="宋体"/>
        <charset val="134"/>
      </rPr>
      <t>的配置需和通道</t>
    </r>
    <r>
      <rPr>
        <sz val="10"/>
        <rFont val="Times New Roman"/>
        <charset val="134"/>
      </rPr>
      <t>2</t>
    </r>
    <r>
      <rPr>
        <sz val="10"/>
        <rFont val="宋体"/>
        <charset val="134"/>
      </rPr>
      <t>一起</t>
    </r>
  </si>
  <si>
    <r>
      <rPr>
        <sz val="10"/>
        <rFont val="宋体"/>
        <charset val="134"/>
      </rPr>
      <t>各通道功率可独立配置</t>
    </r>
  </si>
  <si>
    <t>1.按图1搭建测试环境，校准链路插损，并在频谱仪中补偿差损值
2.搭建完整测试环境，RRH上电，配置模拟BBU发送数据
3.配置RRH的输出为单载波，
4.用PC控制基站使其输出功率为额定功率
5.通过PC机更改任意一通道的输出功率，观察频谱仪载波输出功率是否变化</t>
  </si>
  <si>
    <t>目前此功能不具备</t>
  </si>
  <si>
    <r>
      <rPr>
        <sz val="10"/>
        <rFont val="宋体"/>
        <charset val="134"/>
      </rPr>
      <t>载波实时可配</t>
    </r>
  </si>
  <si>
    <t>1.按图1搭建测试环境，校准链路插损，并在频谱仪中补偿差损值
2.搭建完整测试环境，单板上电，待初始化完成
3.设置单板输出为单载波，配置四个通道为单载波额定输出
4.通过指令配置载波，通过频谱仪观察载波是否与配置载波相同</t>
  </si>
  <si>
    <t>远程更新uBoot，内核</t>
  </si>
  <si>
    <t>1.通过tftp将uboot，内核先下载至REC中
2.打开单板-TestSystem.exe，输入REC板IP地址并连接
3.选择界面版本管理，跟据要求填写相应内容
4.完成后，点击下载
5.待版本下载完成，重启RRH，
6.待初始化完成后，读取版本，确认版本是否更新</t>
  </si>
  <si>
    <t>不支持此功能</t>
  </si>
  <si>
    <r>
      <rPr>
        <sz val="10"/>
        <rFont val="宋体"/>
        <charset val="134"/>
      </rPr>
      <t>远程更新</t>
    </r>
    <r>
      <rPr>
        <sz val="10"/>
        <rFont val="Times New Roman"/>
        <charset val="134"/>
      </rPr>
      <t>FPGA</t>
    </r>
  </si>
  <si>
    <t>1.通过tftp将FPGA先下载至REC中
2.打开单板-TestSystem.exe，输入REC板IP地址并连接
3.选择界面版本管理，跟据要求填写相应内容
4.完成后，点击下载
5.待版本下载完成，重启RRH，
6.待初始化完成后，读取版本，确认版本是否更新</t>
  </si>
  <si>
    <t xml:space="preserve">成目前升级方式是app、fpga等打包在一起进行升级；此三项合并为“软件远程更新”，测试方法如下：
1.使用ir_sw_access_ip指令设置REC的光口IP地址：ir_sw_access_ip 192.168.22.11
2.在使用ir_sw_update进行软件包的下载、安装、激活：ir_sw_update /tmp R4C4.zip
3.待完成升级后，重启设备
4.待初始化完成后，读取版本，确认版本是否更新
</t>
  </si>
  <si>
    <r>
      <rPr>
        <sz val="10"/>
        <rFont val="宋体"/>
        <charset val="134"/>
      </rPr>
      <t>远程更新</t>
    </r>
    <r>
      <rPr>
        <sz val="10"/>
        <rFont val="Times New Roman"/>
        <charset val="134"/>
      </rPr>
      <t>APP</t>
    </r>
  </si>
  <si>
    <r>
      <rPr>
        <sz val="10"/>
        <rFont val="Times New Roman"/>
        <charset val="134"/>
      </rPr>
      <t>1.</t>
    </r>
    <r>
      <rPr>
        <sz val="10"/>
        <rFont val="宋体"/>
        <charset val="134"/>
      </rPr>
      <t>通过</t>
    </r>
    <r>
      <rPr>
        <sz val="10"/>
        <rFont val="Times New Roman"/>
        <charset val="134"/>
      </rPr>
      <t>tftp</t>
    </r>
    <r>
      <rPr>
        <sz val="10"/>
        <rFont val="宋体"/>
        <charset val="134"/>
      </rPr>
      <t>将</t>
    </r>
    <r>
      <rPr>
        <sz val="10"/>
        <rFont val="Times New Roman"/>
        <charset val="134"/>
      </rPr>
      <t>APP</t>
    </r>
    <r>
      <rPr>
        <sz val="10"/>
        <rFont val="宋体"/>
        <charset val="134"/>
      </rPr>
      <t>先下载至</t>
    </r>
    <r>
      <rPr>
        <sz val="10"/>
        <rFont val="Times New Roman"/>
        <charset val="134"/>
      </rPr>
      <t>REC</t>
    </r>
    <r>
      <rPr>
        <sz val="10"/>
        <rFont val="宋体"/>
        <charset val="134"/>
      </rPr>
      <t>中</t>
    </r>
    <r>
      <rPr>
        <sz val="10"/>
        <rFont val="Times New Roman"/>
        <charset val="134"/>
      </rPr>
      <t xml:space="preserve">
2.</t>
    </r>
    <r>
      <rPr>
        <sz val="10"/>
        <rFont val="宋体"/>
        <charset val="134"/>
      </rPr>
      <t>打开单板</t>
    </r>
    <r>
      <rPr>
        <sz val="10"/>
        <rFont val="Times New Roman"/>
        <charset val="134"/>
      </rPr>
      <t>-TestSystem.exe</t>
    </r>
    <r>
      <rPr>
        <sz val="10"/>
        <rFont val="宋体"/>
        <charset val="134"/>
      </rPr>
      <t>，输入</t>
    </r>
    <r>
      <rPr>
        <sz val="10"/>
        <rFont val="Times New Roman"/>
        <charset val="134"/>
      </rPr>
      <t>REC</t>
    </r>
    <r>
      <rPr>
        <sz val="10"/>
        <rFont val="宋体"/>
        <charset val="134"/>
      </rPr>
      <t>板</t>
    </r>
    <r>
      <rPr>
        <sz val="10"/>
        <rFont val="Times New Roman"/>
        <charset val="134"/>
      </rPr>
      <t>IP</t>
    </r>
    <r>
      <rPr>
        <sz val="10"/>
        <rFont val="宋体"/>
        <charset val="134"/>
      </rPr>
      <t>地址并连接</t>
    </r>
    <r>
      <rPr>
        <sz val="10"/>
        <rFont val="Times New Roman"/>
        <charset val="134"/>
      </rPr>
      <t xml:space="preserve">
3.</t>
    </r>
    <r>
      <rPr>
        <sz val="10"/>
        <rFont val="宋体"/>
        <charset val="134"/>
      </rPr>
      <t>选择界面版本管理，跟据要求填写相应内容</t>
    </r>
    <r>
      <rPr>
        <sz val="10"/>
        <rFont val="Times New Roman"/>
        <charset val="134"/>
      </rPr>
      <t xml:space="preserve">
4.</t>
    </r>
    <r>
      <rPr>
        <sz val="10"/>
        <rFont val="宋体"/>
        <charset val="134"/>
      </rPr>
      <t>完成后，点击下载</t>
    </r>
    <r>
      <rPr>
        <sz val="10"/>
        <rFont val="Times New Roman"/>
        <charset val="134"/>
      </rPr>
      <t xml:space="preserve">
5.</t>
    </r>
    <r>
      <rPr>
        <sz val="10"/>
        <rFont val="宋体"/>
        <charset val="134"/>
      </rPr>
      <t>待版本下载完成，重启</t>
    </r>
    <r>
      <rPr>
        <sz val="10"/>
        <rFont val="Times New Roman"/>
        <charset val="134"/>
      </rPr>
      <t>RRH</t>
    </r>
    <r>
      <rPr>
        <sz val="10"/>
        <rFont val="宋体"/>
        <charset val="134"/>
      </rPr>
      <t>，</t>
    </r>
    <r>
      <rPr>
        <sz val="10"/>
        <rFont val="Times New Roman"/>
        <charset val="134"/>
      </rPr>
      <t xml:space="preserve">
6.</t>
    </r>
    <r>
      <rPr>
        <sz val="10"/>
        <rFont val="宋体"/>
        <charset val="134"/>
      </rPr>
      <t>待初始化完成后，读取版本，确认版本是否更新</t>
    </r>
  </si>
  <si>
    <r>
      <rPr>
        <sz val="10"/>
        <rFont val="宋体"/>
        <charset val="134"/>
      </rPr>
      <t>远程软件激活</t>
    </r>
  </si>
  <si>
    <t>1.通过tftp将APP先下载至REC中
2.打开单板-TestSystem.exe，输入REC板IP地址并连接
3.选择界面版本管理，设计要激活版本
4.点击激活，待激活完成，重启RRH
5.待初始化完成后，读取版本，确认版本是否更新</t>
  </si>
  <si>
    <r>
      <rPr>
        <sz val="10"/>
        <rFont val="宋体"/>
        <charset val="134"/>
      </rPr>
      <t>版本切换</t>
    </r>
  </si>
  <si>
    <t>1.搭建图1测试环境，RRH上电，待初始化完成
2.pc机通过com口连接到单板
3.待打印完成后，读取当前版本为V1
4.通过指令切换RRH软件版本。待版本切换完成重启RRH
5.待整机初始化完成后读取软件版本，确认程序是否下载成功</t>
  </si>
  <si>
    <r>
      <rPr>
        <sz val="10"/>
        <rFont val="Times New Roman"/>
        <charset val="134"/>
      </rPr>
      <t>-28V</t>
    </r>
    <r>
      <rPr>
        <sz val="10"/>
        <rFont val="宋体"/>
        <charset val="134"/>
      </rPr>
      <t>供电</t>
    </r>
  </si>
  <si>
    <r>
      <rPr>
        <sz val="10"/>
        <rFont val="Times New Roman"/>
        <charset val="134"/>
      </rPr>
      <t>DC-60V</t>
    </r>
    <r>
      <rPr>
        <sz val="10"/>
        <rFont val="宋体"/>
        <charset val="134"/>
      </rPr>
      <t>～</t>
    </r>
    <r>
      <rPr>
        <sz val="10"/>
        <rFont val="Times New Roman"/>
        <charset val="134"/>
      </rPr>
      <t>-17V</t>
    </r>
    <r>
      <rPr>
        <sz val="10"/>
        <rFont val="宋体"/>
        <charset val="134"/>
      </rPr>
      <t>单板都能正常启动和工作</t>
    </r>
  </si>
  <si>
    <r>
      <rPr>
        <sz val="10"/>
        <rFont val="宋体"/>
        <charset val="134"/>
      </rPr>
      <t>帧结构配置</t>
    </r>
  </si>
  <si>
    <r>
      <rPr>
        <sz val="10"/>
        <rFont val="Times New Roman"/>
        <charset val="134"/>
      </rPr>
      <t>1.</t>
    </r>
    <r>
      <rPr>
        <sz val="10"/>
        <rFont val="宋体"/>
        <charset val="134"/>
      </rPr>
      <t>按图</t>
    </r>
    <r>
      <rPr>
        <sz val="10"/>
        <rFont val="Times New Roman"/>
        <charset val="134"/>
      </rPr>
      <t>1</t>
    </r>
    <r>
      <rPr>
        <sz val="10"/>
        <rFont val="宋体"/>
        <charset val="134"/>
      </rPr>
      <t>搭建完整测试环境，单板上电，待初始化完成</t>
    </r>
    <r>
      <rPr>
        <sz val="10"/>
        <rFont val="Times New Roman"/>
        <charset val="134"/>
      </rPr>
      <t xml:space="preserve">
2.</t>
    </r>
    <r>
      <rPr>
        <sz val="10"/>
        <rFont val="宋体"/>
        <charset val="134"/>
      </rPr>
      <t>通过</t>
    </r>
    <r>
      <rPr>
        <sz val="10"/>
        <rFont val="Times New Roman"/>
        <charset val="134"/>
      </rPr>
      <t>REC</t>
    </r>
    <r>
      <rPr>
        <sz val="10"/>
        <rFont val="宋体"/>
        <charset val="134"/>
      </rPr>
      <t>板发一个带帧头的源</t>
    </r>
    <r>
      <rPr>
        <sz val="10"/>
        <rFont val="Times New Roman"/>
        <charset val="134"/>
      </rPr>
      <t xml:space="preserve">
3.</t>
    </r>
    <r>
      <rPr>
        <sz val="10"/>
        <rFont val="宋体"/>
        <charset val="134"/>
      </rPr>
      <t>将频谱设置为时域（</t>
    </r>
    <r>
      <rPr>
        <sz val="10"/>
        <rFont val="Times New Roman"/>
        <charset val="134"/>
      </rPr>
      <t>SPAN</t>
    </r>
    <r>
      <rPr>
        <sz val="10"/>
        <rFont val="宋体"/>
        <charset val="134"/>
      </rPr>
      <t>打为</t>
    </r>
    <r>
      <rPr>
        <sz val="10"/>
        <rFont val="Times New Roman"/>
        <charset val="134"/>
      </rPr>
      <t>0</t>
    </r>
    <r>
      <rPr>
        <sz val="10"/>
        <rFont val="宋体"/>
        <charset val="134"/>
      </rPr>
      <t>），通过</t>
    </r>
    <r>
      <rPr>
        <sz val="10"/>
        <rFont val="Times New Roman"/>
        <charset val="134"/>
      </rPr>
      <t>sweep Gate Viwe</t>
    </r>
    <r>
      <rPr>
        <sz val="10"/>
        <rFont val="宋体"/>
        <charset val="134"/>
      </rPr>
      <t>来测试发射链路时延</t>
    </r>
    <r>
      <rPr>
        <sz val="10"/>
        <rFont val="Times New Roman"/>
        <charset val="134"/>
      </rPr>
      <t xml:space="preserve">
4.</t>
    </r>
    <r>
      <rPr>
        <sz val="10"/>
        <rFont val="宋体"/>
        <charset val="134"/>
      </rPr>
      <t>设置</t>
    </r>
    <r>
      <rPr>
        <sz val="10"/>
        <rFont val="Times New Roman"/>
        <charset val="134"/>
      </rPr>
      <t xml:space="preserve">sweep time </t>
    </r>
    <r>
      <rPr>
        <sz val="10"/>
        <rFont val="宋体"/>
        <charset val="134"/>
      </rPr>
      <t>为</t>
    </r>
    <r>
      <rPr>
        <sz val="10"/>
        <rFont val="Times New Roman"/>
        <charset val="134"/>
      </rPr>
      <t>20ms</t>
    </r>
    <r>
      <rPr>
        <sz val="10"/>
        <rFont val="宋体"/>
        <charset val="134"/>
      </rPr>
      <t>，观察频谱仪是否每隔</t>
    </r>
    <r>
      <rPr>
        <sz val="10"/>
        <rFont val="Times New Roman"/>
        <charset val="134"/>
      </rPr>
      <t>10ms</t>
    </r>
    <r>
      <rPr>
        <sz val="10"/>
        <rFont val="宋体"/>
        <charset val="134"/>
      </rPr>
      <t>有帧头出现</t>
    </r>
  </si>
  <si>
    <r>
      <rPr>
        <sz val="10"/>
        <rFont val="宋体"/>
        <charset val="134"/>
      </rPr>
      <t>上下行符号配比配置</t>
    </r>
  </si>
  <si>
    <t>1.按图1搭建测试环境，校准链路插损，并在频谱仪中补偿差损值
2.搭建完整测试环境，单板上电，
3.配置BBU源信号帧结构为DDDDDDDSUU。
4.用PC控制BBU使其输出功率为任意功率（小于额定功率），
5.将频谱设置为时域（SPAN打为0），设置Sweep Gate Viwe为ON，设置扫描时间为20ms，观察频谱仪确认帧结构是否为DDDDDDDSUU.
6.通过指令设置单板帧结构为DDDDDDDSUU。测试EVM值并记录</t>
  </si>
  <si>
    <r>
      <rPr>
        <sz val="10"/>
        <rFont val="宋体"/>
        <charset val="134"/>
      </rPr>
      <t>测试模式配置</t>
    </r>
  </si>
  <si>
    <t>1.按图1搭建测试环境，校准链路插损，并在频谱仪中补偿差损值
2.搭建完整测试环境，单板上电，
3.配置整机额定输出，将单板切换至常发模式，观察频谱仪现象
4.按图2连接整机，配置接收载波，将单板切换至常收模式，读取RSSI并记录
5.将单板配置为待机模式，分别读取频谱功率及RSSI并记录</t>
  </si>
  <si>
    <r>
      <rPr>
        <sz val="10"/>
        <rFont val="宋体"/>
        <charset val="134"/>
      </rPr>
      <t>光模块在位检测</t>
    </r>
  </si>
  <si>
    <t>1.拔掉光模块，整机加电启动；
2.通过指令"get_alm"读出返回光模块不在位告警信息；</t>
  </si>
  <si>
    <r>
      <rPr>
        <sz val="10"/>
        <rFont val="宋体"/>
        <charset val="134"/>
      </rPr>
      <t>模拟域</t>
    </r>
    <r>
      <rPr>
        <sz val="10"/>
        <rFont val="Times New Roman"/>
        <charset val="134"/>
      </rPr>
      <t>20dB</t>
    </r>
    <r>
      <rPr>
        <sz val="10"/>
        <rFont val="宋体"/>
        <charset val="134"/>
      </rPr>
      <t>可调</t>
    </r>
  </si>
  <si>
    <t>1.按图1搭建测试环境，校准链路插损，并在频谱仪中补偿差损值;
2.搭建完整测试环境，单板上电，待单板初始化完成
3.通过配置BBU使单板输出功率为额定功率
4.调节单板 PGC值，通过频谱仪测试单板输出功率；
5.将PGC的值调至最大值及最小值，读取单板输出功率，
6.输出功率最大值与最小值之差大于20dB。</t>
  </si>
  <si>
    <r>
      <rPr>
        <sz val="10"/>
        <rFont val="宋体"/>
        <charset val="134"/>
      </rPr>
      <t>载波步进测试</t>
    </r>
  </si>
  <si>
    <r>
      <rPr>
        <sz val="10"/>
        <rFont val="Times New Roman"/>
        <charset val="134"/>
      </rPr>
      <t>NR:5KHz LTE:</t>
    </r>
    <r>
      <rPr>
        <sz val="10"/>
        <rFont val="Times New Roman"/>
        <charset val="134"/>
      </rPr>
      <t>100KHz</t>
    </r>
  </si>
  <si>
    <r>
      <rPr>
        <sz val="10"/>
        <rFont val="宋体"/>
        <charset val="134"/>
      </rPr>
      <t>单板的步进是</t>
    </r>
    <r>
      <rPr>
        <sz val="10"/>
        <rFont val="Times New Roman"/>
        <charset val="134"/>
      </rPr>
      <t>1KHz</t>
    </r>
    <r>
      <rPr>
        <sz val="10"/>
        <rFont val="宋体"/>
        <charset val="134"/>
      </rPr>
      <t>，满足载波配置要求</t>
    </r>
  </si>
  <si>
    <r>
      <rPr>
        <sz val="10"/>
        <rFont val="宋体"/>
        <charset val="134"/>
      </rPr>
      <t>信息查询</t>
    </r>
  </si>
  <si>
    <t>1.按图1搭建测试环境，校准链路插损，并在频谱仪中补偿差损值
2.搭建完整测试环境，单板上电，
3. 通过PC端测试程序发送状态查询消息到单板 ；
4. 在PC端观察是否有应答消息被接收；
5. 根据实际配置，判断上报结果是否正确；</t>
  </si>
  <si>
    <r>
      <rPr>
        <sz val="10"/>
        <rFont val="宋体"/>
        <charset val="134"/>
      </rPr>
      <t>本振设置及查询</t>
    </r>
  </si>
  <si>
    <t>1.搭建完整测试环境，单板上电，待初始化完成
2.通过PC机查询当前本振频率
3.通过软件设置本振频率F0
4.再次查询当前本振，观察本振频率是否为F0</t>
  </si>
  <si>
    <r>
      <rPr>
        <sz val="10"/>
        <rFont val="Times New Roman"/>
        <charset val="134"/>
      </rPr>
      <t>NCO</t>
    </r>
    <r>
      <rPr>
        <sz val="10"/>
        <rFont val="宋体"/>
        <charset val="134"/>
      </rPr>
      <t>设置及查询</t>
    </r>
  </si>
  <si>
    <t>1.搭建完整测试环境，单板上电，待初始化完成
2.通过PC机查询当前NCO
3.通过软件设置NCO频率N0
4.再次查询当前NCO，观察NCO频率是否为N0</t>
  </si>
  <si>
    <r>
      <rPr>
        <sz val="10"/>
        <rFont val="Times New Roman"/>
        <charset val="134"/>
      </rPr>
      <t>TSSI</t>
    </r>
    <r>
      <rPr>
        <sz val="10"/>
        <rFont val="宋体"/>
        <charset val="134"/>
      </rPr>
      <t>功率查询</t>
    </r>
  </si>
  <si>
    <t>1.搭建完整测试环境，单板上电，待初始化完成
2.通过指令“get_tssi”查询TSSI</t>
  </si>
  <si>
    <r>
      <rPr>
        <sz val="10"/>
        <rFont val="宋体"/>
        <charset val="134"/>
      </rPr>
      <t>时钟锁定查询</t>
    </r>
  </si>
  <si>
    <t>1.搭建完整测试环境，单板上电，待初始化完成
2.通过指令“get_alm”可以查询时钟寄存器
3."off"表示时钟锁定，"on"表示时钟失锁</t>
  </si>
  <si>
    <r>
      <rPr>
        <sz val="10"/>
        <rFont val="宋体"/>
        <charset val="134"/>
      </rPr>
      <t>告警信息查询</t>
    </r>
  </si>
  <si>
    <t>1.搭建完整测试环境，单板上电，待初始化完成
2.通过指令“get_alm ”可以查询告警信息</t>
  </si>
  <si>
    <r>
      <rPr>
        <sz val="10"/>
        <rFont val="宋体"/>
        <charset val="134"/>
      </rPr>
      <t>各链路</t>
    </r>
    <r>
      <rPr>
        <sz val="10"/>
        <rFont val="Times New Roman"/>
        <charset val="134"/>
      </rPr>
      <t>PGC</t>
    </r>
    <r>
      <rPr>
        <sz val="10"/>
        <rFont val="宋体"/>
        <charset val="134"/>
      </rPr>
      <t>查询</t>
    </r>
  </si>
  <si>
    <t>1.搭建完整测试环境，单板上电，待初始化完成
2.通过指令“get_tx_att 0/1”可以查询TX PGC
3.通过指令“get_rx_att 0/1”可以查询RX PGC
4.通过指令“get_fb_att”可以查询FB PGC</t>
  </si>
  <si>
    <r>
      <rPr>
        <sz val="10"/>
        <rFont val="Times New Roman"/>
        <charset val="134"/>
      </rPr>
      <t>EEPROM</t>
    </r>
    <r>
      <rPr>
        <sz val="10"/>
        <rFont val="宋体"/>
        <charset val="134"/>
      </rPr>
      <t>数据查询</t>
    </r>
  </si>
  <si>
    <t>1.搭建完整测试环境，单板上电，待初始化完成
2.通过指令"read_eepromreg &lt;add&gt;  &lt;n&gt;"读取EEPROM数据</t>
  </si>
  <si>
    <r>
      <rPr>
        <sz val="10"/>
        <rFont val="Times New Roman"/>
        <charset val="134"/>
      </rPr>
      <t>EEPROM</t>
    </r>
    <r>
      <rPr>
        <sz val="10"/>
        <rFont val="宋体"/>
        <charset val="134"/>
      </rPr>
      <t>数据配置</t>
    </r>
  </si>
  <si>
    <t>1.搭建完整测试环境，单板上电，待初始化完成
2.通过指令"write_eepromreg &lt;add&gt;  &lt;n&gt;"写入EEPROM数据</t>
  </si>
  <si>
    <r>
      <rPr>
        <sz val="10"/>
        <rFont val="宋体"/>
        <charset val="134"/>
      </rPr>
      <t>小区配置及重建</t>
    </r>
  </si>
  <si>
    <r>
      <rPr>
        <sz val="10"/>
        <rFont val="Times New Roman"/>
        <charset val="134"/>
      </rPr>
      <t>1.</t>
    </r>
    <r>
      <rPr>
        <sz val="10"/>
        <rFont val="宋体"/>
        <charset val="134"/>
      </rPr>
      <t>整机上电，等待初始化完成；</t>
    </r>
    <r>
      <rPr>
        <sz val="10"/>
        <rFont val="Times New Roman"/>
        <charset val="134"/>
      </rPr>
      <t xml:space="preserve">
2.</t>
    </r>
    <r>
      <rPr>
        <sz val="10"/>
        <rFont val="宋体"/>
        <charset val="134"/>
      </rPr>
      <t>通过</t>
    </r>
    <r>
      <rPr>
        <sz val="10"/>
        <rFont val="Times New Roman"/>
        <charset val="134"/>
      </rPr>
      <t>IR</t>
    </r>
    <r>
      <rPr>
        <sz val="10"/>
        <rFont val="宋体"/>
        <charset val="134"/>
      </rPr>
      <t>协议建立</t>
    </r>
    <r>
      <rPr>
        <sz val="10"/>
        <rFont val="Times New Roman"/>
        <charset val="134"/>
      </rPr>
      <t>TX</t>
    </r>
    <r>
      <rPr>
        <sz val="10"/>
        <rFont val="宋体"/>
        <charset val="134"/>
      </rPr>
      <t>载波，设置频点为</t>
    </r>
    <r>
      <rPr>
        <sz val="10"/>
        <rFont val="Times New Roman"/>
        <charset val="134"/>
      </rPr>
      <t>LTE:1817MHz</t>
    </r>
    <r>
      <rPr>
        <sz val="10"/>
        <rFont val="宋体"/>
        <charset val="134"/>
      </rPr>
      <t>、</t>
    </r>
    <r>
      <rPr>
        <sz val="10"/>
        <rFont val="Times New Roman"/>
        <charset val="134"/>
      </rPr>
      <t>NR:2595MHz</t>
    </r>
    <r>
      <rPr>
        <sz val="10"/>
        <rFont val="宋体"/>
        <charset val="134"/>
      </rPr>
      <t>，输出额定功率</t>
    </r>
    <r>
      <rPr>
        <sz val="10"/>
        <rFont val="Times New Roman"/>
        <charset val="134"/>
      </rPr>
      <t xml:space="preserve">
3.</t>
    </r>
    <r>
      <rPr>
        <sz val="10"/>
        <rFont val="宋体"/>
        <charset val="134"/>
      </rPr>
      <t>通过频谱仪观察</t>
    </r>
    <r>
      <rPr>
        <sz val="10"/>
        <rFont val="Times New Roman"/>
        <charset val="134"/>
      </rPr>
      <t>TX</t>
    </r>
    <r>
      <rPr>
        <sz val="10"/>
        <rFont val="宋体"/>
        <charset val="134"/>
      </rPr>
      <t>是否有信号输出，</t>
    </r>
    <r>
      <rPr>
        <sz val="10"/>
        <rFont val="Times New Roman"/>
        <charset val="134"/>
      </rPr>
      <t xml:space="preserve">
4.</t>
    </r>
    <r>
      <rPr>
        <sz val="10"/>
        <rFont val="宋体"/>
        <charset val="134"/>
      </rPr>
      <t>通过信号源输入</t>
    </r>
    <r>
      <rPr>
        <sz val="10"/>
        <rFont val="Times New Roman"/>
        <charset val="134"/>
      </rPr>
      <t>-15dBm</t>
    </r>
    <r>
      <rPr>
        <sz val="10"/>
        <rFont val="宋体"/>
        <charset val="134"/>
      </rPr>
      <t>，频率为</t>
    </r>
    <r>
      <rPr>
        <sz val="10"/>
        <rFont val="Times New Roman"/>
        <charset val="134"/>
      </rPr>
      <t>LTE:1722MHz</t>
    </r>
    <r>
      <rPr>
        <sz val="10"/>
        <rFont val="宋体"/>
        <charset val="134"/>
      </rPr>
      <t>、</t>
    </r>
    <r>
      <rPr>
        <sz val="10"/>
        <rFont val="Times New Roman"/>
        <charset val="134"/>
      </rPr>
      <t>NR:2595MHz</t>
    </r>
    <r>
      <rPr>
        <sz val="10"/>
        <rFont val="宋体"/>
        <charset val="134"/>
      </rPr>
      <t>，通过软件指令读取</t>
    </r>
    <r>
      <rPr>
        <sz val="10"/>
        <rFont val="Times New Roman"/>
        <charset val="134"/>
      </rPr>
      <t>RSSI</t>
    </r>
    <r>
      <rPr>
        <sz val="10"/>
        <rFont val="宋体"/>
        <charset val="134"/>
      </rPr>
      <t>，观察读取是否为</t>
    </r>
    <r>
      <rPr>
        <sz val="10"/>
        <rFont val="Times New Roman"/>
        <charset val="134"/>
      </rPr>
      <t>-15dBfs</t>
    </r>
    <r>
      <rPr>
        <sz val="10"/>
        <rFont val="宋体"/>
        <charset val="134"/>
      </rPr>
      <t>左右</t>
    </r>
    <r>
      <rPr>
        <sz val="10"/>
        <rFont val="Times New Roman"/>
        <charset val="134"/>
      </rPr>
      <t xml:space="preserve">
5.</t>
    </r>
    <r>
      <rPr>
        <sz val="10"/>
        <rFont val="宋体"/>
        <charset val="134"/>
      </rPr>
      <t>通过</t>
    </r>
    <r>
      <rPr>
        <sz val="10"/>
        <rFont val="Times New Roman"/>
        <charset val="134"/>
      </rPr>
      <t>IR</t>
    </r>
    <r>
      <rPr>
        <sz val="10"/>
        <rFont val="宋体"/>
        <charset val="134"/>
      </rPr>
      <t>协议重配</t>
    </r>
    <r>
      <rPr>
        <sz val="10"/>
        <rFont val="Times New Roman"/>
        <charset val="134"/>
      </rPr>
      <t>TX</t>
    </r>
    <r>
      <rPr>
        <sz val="10"/>
        <rFont val="宋体"/>
        <charset val="134"/>
      </rPr>
      <t>载波，</t>
    </r>
    <r>
      <rPr>
        <sz val="10"/>
        <rFont val="Times New Roman"/>
        <charset val="134"/>
      </rPr>
      <t>RX</t>
    </r>
    <r>
      <rPr>
        <sz val="10"/>
        <rFont val="宋体"/>
        <charset val="134"/>
      </rPr>
      <t>载波（搬移频点）</t>
    </r>
    <r>
      <rPr>
        <sz val="10"/>
        <rFont val="Times New Roman"/>
        <charset val="134"/>
      </rPr>
      <t xml:space="preserve">
6.</t>
    </r>
    <r>
      <rPr>
        <sz val="10"/>
        <rFont val="宋体"/>
        <charset val="134"/>
      </rPr>
      <t>重复步骤</t>
    </r>
    <r>
      <rPr>
        <sz val="10"/>
        <rFont val="Times New Roman"/>
        <charset val="134"/>
      </rPr>
      <t>3~4
7.</t>
    </r>
    <r>
      <rPr>
        <sz val="10"/>
        <rFont val="宋体"/>
        <charset val="134"/>
      </rPr>
      <t>通过</t>
    </r>
    <r>
      <rPr>
        <sz val="10"/>
        <rFont val="Times New Roman"/>
        <charset val="134"/>
      </rPr>
      <t>IR</t>
    </r>
    <r>
      <rPr>
        <sz val="10"/>
        <rFont val="宋体"/>
        <charset val="134"/>
      </rPr>
      <t>协议删除</t>
    </r>
    <r>
      <rPr>
        <sz val="10"/>
        <rFont val="Times New Roman"/>
        <charset val="134"/>
      </rPr>
      <t>TX</t>
    </r>
    <r>
      <rPr>
        <sz val="10"/>
        <rFont val="宋体"/>
        <charset val="134"/>
      </rPr>
      <t>载波，</t>
    </r>
    <r>
      <rPr>
        <sz val="10"/>
        <rFont val="Times New Roman"/>
        <charset val="134"/>
      </rPr>
      <t>RX</t>
    </r>
    <r>
      <rPr>
        <sz val="10"/>
        <rFont val="宋体"/>
        <charset val="134"/>
      </rPr>
      <t>载波</t>
    </r>
    <r>
      <rPr>
        <sz val="10"/>
        <rFont val="Times New Roman"/>
        <charset val="134"/>
      </rPr>
      <t xml:space="preserve">
8.</t>
    </r>
    <r>
      <rPr>
        <sz val="10"/>
        <rFont val="宋体"/>
        <charset val="134"/>
      </rPr>
      <t>通过频谱仪观察</t>
    </r>
    <r>
      <rPr>
        <sz val="10"/>
        <rFont val="Times New Roman"/>
        <charset val="134"/>
      </rPr>
      <t>TX</t>
    </r>
    <r>
      <rPr>
        <sz val="10"/>
        <rFont val="宋体"/>
        <charset val="134"/>
      </rPr>
      <t>信号是否删除</t>
    </r>
    <r>
      <rPr>
        <sz val="10"/>
        <rFont val="Times New Roman"/>
        <charset val="134"/>
      </rPr>
      <t xml:space="preserve">
9.</t>
    </r>
    <r>
      <rPr>
        <sz val="10"/>
        <rFont val="宋体"/>
        <charset val="134"/>
      </rPr>
      <t>通过信号源输入</t>
    </r>
    <r>
      <rPr>
        <sz val="10"/>
        <rFont val="Times New Roman"/>
        <charset val="134"/>
      </rPr>
      <t>-45dBm</t>
    </r>
    <r>
      <rPr>
        <sz val="10"/>
        <rFont val="宋体"/>
        <charset val="134"/>
      </rPr>
      <t>，通过软件指令读取</t>
    </r>
    <r>
      <rPr>
        <sz val="10"/>
        <rFont val="Times New Roman"/>
        <charset val="134"/>
      </rPr>
      <t>RSSI</t>
    </r>
    <r>
      <rPr>
        <sz val="10"/>
        <rFont val="宋体"/>
        <charset val="134"/>
      </rPr>
      <t>，观察读取是否为底噪</t>
    </r>
    <r>
      <rPr>
        <sz val="10"/>
        <rFont val="Times New Roman"/>
        <charset val="134"/>
      </rPr>
      <t xml:space="preserve">
PS</t>
    </r>
    <r>
      <rPr>
        <sz val="10"/>
        <rFont val="宋体"/>
        <charset val="134"/>
      </rPr>
      <t>：频率范围为</t>
    </r>
    <r>
      <rPr>
        <sz val="10"/>
        <rFont val="Times New Roman"/>
        <charset val="134"/>
      </rPr>
      <t>LTE</t>
    </r>
    <r>
      <rPr>
        <sz val="10"/>
        <rFont val="宋体"/>
        <charset val="134"/>
      </rPr>
      <t>：上行</t>
    </r>
    <r>
      <rPr>
        <sz val="10"/>
        <rFont val="Times New Roman"/>
        <charset val="134"/>
      </rPr>
      <t>1710-1735MHz</t>
    </r>
    <r>
      <rPr>
        <sz val="10"/>
        <rFont val="宋体"/>
        <charset val="134"/>
      </rPr>
      <t>，下行</t>
    </r>
    <r>
      <rPr>
        <sz val="10"/>
        <rFont val="Times New Roman"/>
        <charset val="134"/>
      </rPr>
      <t>1805-1830MHz
                                 NR</t>
    </r>
    <r>
      <rPr>
        <sz val="10"/>
        <rFont val="宋体"/>
        <charset val="134"/>
      </rPr>
      <t>：上行</t>
    </r>
    <r>
      <rPr>
        <sz val="10"/>
        <rFont val="Times New Roman"/>
        <charset val="134"/>
      </rPr>
      <t>2515-2675MHz</t>
    </r>
    <r>
      <rPr>
        <sz val="10"/>
        <rFont val="宋体"/>
        <charset val="134"/>
      </rPr>
      <t>，下行</t>
    </r>
    <r>
      <rPr>
        <sz val="10"/>
        <rFont val="Times New Roman"/>
        <charset val="134"/>
      </rPr>
      <t>2515-2675MHz</t>
    </r>
  </si>
  <si>
    <r>
      <rPr>
        <sz val="10"/>
        <rFont val="Times New Roman"/>
        <charset val="134"/>
      </rPr>
      <t>QMC</t>
    </r>
    <r>
      <rPr>
        <sz val="10"/>
        <rFont val="宋体"/>
        <charset val="134"/>
      </rPr>
      <t>消除</t>
    </r>
  </si>
  <si>
    <t>1.按图1搭建测试环境，校准链路插损，并在频谱仪中补偿差损值
2.搭建完整测试环境，单板上电，配置BBU发送数据
3.配置单板的输出为额定输出，
4.通过指令将基带数据搬移远离本振信号，
5.通过频谱仪观察DPD关闭时的本振泄漏与载波镜像的功率
6.开启DPD，观察本振泄漏功率及载波镜像相对DPD关闭时的抑制度。
7.更改单板输出功率为最小功率。
8.重复步骤4~6</t>
  </si>
  <si>
    <r>
      <rPr>
        <sz val="10"/>
        <rFont val="宋体"/>
        <charset val="134"/>
      </rPr>
      <t>整机启动流程中就有</t>
    </r>
    <r>
      <rPr>
        <sz val="10"/>
        <rFont val="Times New Roman"/>
        <charset val="134"/>
      </rPr>
      <t>QEC</t>
    </r>
    <r>
      <rPr>
        <sz val="10"/>
        <rFont val="宋体"/>
        <charset val="134"/>
      </rPr>
      <t>，在此项的测试中，DPD开启前后，本振及镜像的值都有变化</t>
    </r>
  </si>
  <si>
    <t>测试日期</t>
  </si>
  <si>
    <t>测试时间</t>
  </si>
  <si>
    <t>输出功率</t>
  </si>
  <si>
    <t>测试温度</t>
  </si>
  <si>
    <t>TX1</t>
  </si>
  <si>
    <t>TX2</t>
  </si>
  <si>
    <t>功率
（dBm）</t>
  </si>
  <si>
    <t>PLL抑制</t>
  </si>
  <si>
    <t>镜像抑制</t>
  </si>
  <si>
    <t>频率
（MHz)</t>
  </si>
  <si>
    <t>带宽
(MHz)</t>
  </si>
  <si>
    <t>前</t>
  </si>
  <si>
    <t>后</t>
  </si>
  <si>
    <t>TX1
TX2</t>
  </si>
  <si>
    <t>邻道ACPR/dBc</t>
  </si>
  <si>
    <t>次邻道ACPR/dBc</t>
  </si>
  <si>
    <t>EVM</t>
  </si>
  <si>
    <r>
      <t xml:space="preserve">Tx </t>
    </r>
    <r>
      <rPr>
        <sz val="12"/>
        <rFont val="宋体"/>
        <charset val="134"/>
      </rPr>
      <t>杂散测试</t>
    </r>
  </si>
  <si>
    <t>1200 ~1300 MHz</t>
  </si>
  <si>
    <t>4150 ~ 4250 MHz</t>
  </si>
  <si>
    <t>1300 ~ 1400 MHz</t>
  </si>
  <si>
    <t>4800 ~ 4900 MHz</t>
  </si>
  <si>
    <t>1400 ~ 1500 MHz</t>
  </si>
  <si>
    <t>4900 ~ 5000 MHz</t>
  </si>
  <si>
    <t>1500 ~ 1600 MHz</t>
  </si>
  <si>
    <t>5550 ~ 5650 MHz</t>
  </si>
  <si>
    <t>2000 ~ 2100 MHz</t>
  </si>
  <si>
    <t>6350 ~ 6450 MHz</t>
  </si>
  <si>
    <t>2100 ~ 2200 MHz</t>
  </si>
  <si>
    <t>7650 ~ 7750 MHz</t>
  </si>
  <si>
    <t>2250 ~ 2350 MHz</t>
  </si>
  <si>
    <t>8350 ~ 8450 MHz</t>
  </si>
  <si>
    <t>2750 ~ 2850 MHz</t>
  </si>
  <si>
    <t>3450 ~ 3550 MHz</t>
  </si>
  <si>
    <t>3550 ~ 3650 MHz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</si>
</sst>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176" formatCode="_ * #,##0.00_ ;_ * \-#,##0.00_ ;_ * &quot;-&quot;??_ ;_ @_ "/>
    <numFmt numFmtId="177" formatCode="_ &quot;￥&quot;* #,##0.00_ ;_ &quot;￥&quot;* \-#,##0.00_ ;_ &quot;￥&quot;* &quot;-&quot;??_ ;_ @_ "/>
    <numFmt numFmtId="178" formatCode="_ * #,##0_ ;_ * \-#,##0_ ;_ * &quot;-&quot;_ ;_ @_ "/>
    <numFmt numFmtId="179" formatCode="_ &quot;￥&quot;* #,##0_ ;_ &quot;￥&quot;* \-#,##0_ ;_ &quot;￥&quot;* &quot;-&quot;_ ;_ @_ "/>
    <numFmt numFmtId="180" formatCode="0.0_ "/>
  </numFmts>
  <fonts count="54">
    <font>
      <sz val="12"/>
      <name val="宋体"/>
      <charset val="134"/>
    </font>
    <font>
      <sz val="12"/>
      <name val="Times New Roman"/>
      <charset val="134"/>
    </font>
    <font>
      <sz val="12"/>
      <color rgb="FFFF0000"/>
      <name val="宋体"/>
      <charset val="134"/>
    </font>
    <font>
      <b/>
      <sz val="12"/>
      <name val="宋体"/>
      <charset val="134"/>
    </font>
    <font>
      <sz val="11"/>
      <color theme="1"/>
      <name val="宋体"/>
      <charset val="134"/>
      <scheme val="minor"/>
    </font>
    <font>
      <sz val="10"/>
      <name val="Times New Roman"/>
      <charset val="134"/>
    </font>
    <font>
      <sz val="10"/>
      <name val="宋体"/>
      <charset val="134"/>
    </font>
    <font>
      <sz val="10"/>
      <color rgb="FFFF0000"/>
      <name val="Times New Roman"/>
      <charset val="134"/>
    </font>
    <font>
      <sz val="10"/>
      <color theme="1"/>
      <name val="Times New Roman"/>
      <charset val="134"/>
    </font>
    <font>
      <sz val="10"/>
      <color rgb="FF000000"/>
      <name val="Times New Roman"/>
      <charset val="134"/>
    </font>
    <font>
      <sz val="10"/>
      <color indexed="8"/>
      <name val="Times New Roman"/>
      <charset val="134"/>
    </font>
    <font>
      <b/>
      <sz val="10.5"/>
      <name val="宋体"/>
      <charset val="134"/>
    </font>
    <font>
      <sz val="10.5"/>
      <name val="宋体"/>
      <charset val="134"/>
    </font>
    <font>
      <b/>
      <sz val="9"/>
      <name val="宋体"/>
      <charset val="134"/>
    </font>
    <font>
      <sz val="10.5"/>
      <name val="Times New Roman"/>
      <charset val="134"/>
    </font>
    <font>
      <sz val="9"/>
      <name val="Times New Roman"/>
      <charset val="134"/>
    </font>
    <font>
      <sz val="9"/>
      <name val="宋体"/>
      <charset val="134"/>
    </font>
    <font>
      <sz val="10.5"/>
      <name val="Arial"/>
      <charset val="134"/>
    </font>
    <font>
      <sz val="9"/>
      <name val="Arial"/>
      <charset val="134"/>
    </font>
    <font>
      <b/>
      <u/>
      <sz val="10.5"/>
      <name val="宋体"/>
      <charset val="134"/>
    </font>
    <font>
      <b/>
      <sz val="10.5"/>
      <name val="Arial"/>
      <charset val="134"/>
    </font>
    <font>
      <sz val="10.5"/>
      <color rgb="FF000000"/>
      <name val="宋体"/>
      <charset val="134"/>
    </font>
    <font>
      <sz val="10.5"/>
      <color rgb="FF000000"/>
      <name val="Times New Roman"/>
      <charset val="134"/>
    </font>
    <font>
      <sz val="10.5"/>
      <color rgb="FF000000"/>
      <name val="Arial Unicode MS"/>
      <charset val="134"/>
    </font>
    <font>
      <sz val="10"/>
      <color rgb="FF000000"/>
      <name val="宋体"/>
      <charset val="134"/>
    </font>
    <font>
      <b/>
      <sz val="10.5"/>
      <color rgb="FF000000"/>
      <name val="Times New Roman"/>
      <charset val="134"/>
    </font>
    <font>
      <b/>
      <sz val="10.5"/>
      <color rgb="FF000000"/>
      <name val="宋体"/>
      <charset val="134"/>
    </font>
    <font>
      <sz val="9"/>
      <color rgb="FF000000"/>
      <name val="Times New Roman"/>
      <charset val="134"/>
    </font>
    <font>
      <u/>
      <sz val="12"/>
      <color indexed="12"/>
      <name val="宋体"/>
      <charset val="134"/>
    </font>
    <font>
      <u/>
      <sz val="12"/>
      <color indexed="36"/>
      <name val="宋体"/>
      <charset val="134"/>
    </font>
    <font>
      <sz val="11"/>
      <color indexed="10"/>
      <name val="宋体"/>
      <charset val="134"/>
    </font>
    <font>
      <b/>
      <sz val="18"/>
      <color indexed="56"/>
      <name val="宋体"/>
      <charset val="134"/>
    </font>
    <font>
      <i/>
      <sz val="11"/>
      <color indexed="23"/>
      <name val="宋体"/>
      <charset val="134"/>
    </font>
    <font>
      <b/>
      <sz val="15"/>
      <color indexed="56"/>
      <name val="宋体"/>
      <charset val="134"/>
    </font>
    <font>
      <b/>
      <sz val="13"/>
      <color indexed="56"/>
      <name val="宋体"/>
      <charset val="134"/>
    </font>
    <font>
      <b/>
      <sz val="11"/>
      <color indexed="56"/>
      <name val="宋体"/>
      <charset val="134"/>
    </font>
    <font>
      <sz val="11"/>
      <color indexed="62"/>
      <name val="宋体"/>
      <charset val="134"/>
    </font>
    <font>
      <b/>
      <sz val="11"/>
      <color indexed="63"/>
      <name val="宋体"/>
      <charset val="134"/>
    </font>
    <font>
      <b/>
      <sz val="11"/>
      <color indexed="52"/>
      <name val="宋体"/>
      <charset val="134"/>
    </font>
    <font>
      <b/>
      <sz val="11"/>
      <color indexed="9"/>
      <name val="宋体"/>
      <charset val="134"/>
    </font>
    <font>
      <sz val="11"/>
      <color indexed="52"/>
      <name val="宋体"/>
      <charset val="134"/>
    </font>
    <font>
      <b/>
      <sz val="11"/>
      <color indexed="8"/>
      <name val="宋体"/>
      <charset val="134"/>
    </font>
    <font>
      <sz val="11"/>
      <color indexed="17"/>
      <name val="宋体"/>
      <charset val="134"/>
    </font>
    <font>
      <sz val="11"/>
      <color indexed="20"/>
      <name val="宋体"/>
      <charset val="134"/>
    </font>
    <font>
      <sz val="11"/>
      <color indexed="60"/>
      <name val="宋体"/>
      <charset val="134"/>
    </font>
    <font>
      <sz val="11"/>
      <color indexed="9"/>
      <name val="宋体"/>
      <charset val="134"/>
    </font>
    <font>
      <sz val="11"/>
      <color indexed="8"/>
      <name val="宋体"/>
      <charset val="134"/>
    </font>
    <font>
      <sz val="10"/>
      <name val="Arial"/>
      <charset val="0"/>
    </font>
    <font>
      <sz val="10"/>
      <color theme="1"/>
      <name val="宋体"/>
      <charset val="134"/>
    </font>
    <font>
      <b/>
      <sz val="9"/>
      <name val="Arial"/>
      <charset val="134"/>
    </font>
    <font>
      <sz val="10.5"/>
      <name val="Calibri"/>
      <charset val="134"/>
    </font>
    <font>
      <i/>
      <sz val="10.5"/>
      <color rgb="FF000000"/>
      <name val="Times New Roman"/>
      <charset val="134"/>
    </font>
    <font>
      <sz val="10"/>
      <color indexed="8"/>
      <name val="宋体"/>
      <charset val="134"/>
    </font>
    <font>
      <b/>
      <sz val="9"/>
      <name val="Times New Roman"/>
      <charset val="134"/>
    </font>
  </fonts>
  <fills count="30">
    <fill>
      <patternFill patternType="none"/>
    </fill>
    <fill>
      <patternFill patternType="gray125"/>
    </fill>
    <fill>
      <patternFill patternType="solid">
        <fgColor theme="4" tint="0.6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1F1F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52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</borders>
  <cellStyleXfs count="53">
    <xf numFmtId="0" fontId="0" fillId="0" borderId="0"/>
    <xf numFmtId="176" fontId="0" fillId="0" borderId="0" applyFont="0" applyFill="0" applyBorder="0" applyAlignment="0" applyProtection="0"/>
    <xf numFmtId="177" fontId="0" fillId="0" borderId="0" applyFont="0" applyFill="0" applyBorder="0" applyAlignment="0" applyProtection="0"/>
    <xf numFmtId="9" fontId="0" fillId="0" borderId="0" applyFont="0" applyFill="0" applyBorder="0" applyAlignment="0" applyProtection="0"/>
    <xf numFmtId="178" fontId="0" fillId="0" borderId="0" applyFont="0" applyFill="0" applyBorder="0" applyAlignment="0" applyProtection="0"/>
    <xf numFmtId="179" fontId="0" fillId="0" borderId="0" applyFont="0" applyFill="0" applyBorder="0" applyAlignment="0" applyProtection="0"/>
    <xf numFmtId="0" fontId="28" fillId="0" borderId="0" applyNumberFormat="0" applyFill="0" applyBorder="0" applyAlignment="0" applyProtection="0">
      <alignment vertical="top"/>
      <protection locked="0"/>
    </xf>
    <xf numFmtId="0" fontId="29" fillId="0" borderId="0" applyNumberFormat="0" applyFill="0" applyBorder="0" applyAlignment="0" applyProtection="0">
      <alignment vertical="top"/>
      <protection locked="0"/>
    </xf>
    <xf numFmtId="0" fontId="0" fillId="8" borderId="14" applyNumberFormat="0" applyFont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5" applyNumberFormat="0" applyFill="0" applyAlignment="0" applyProtection="0">
      <alignment vertical="center"/>
    </xf>
    <xf numFmtId="0" fontId="34" fillId="0" borderId="16" applyNumberFormat="0" applyFill="0" applyAlignment="0" applyProtection="0">
      <alignment vertical="center"/>
    </xf>
    <xf numFmtId="0" fontId="35" fillId="0" borderId="17" applyNumberFormat="0" applyFill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9" borderId="18" applyNumberFormat="0" applyAlignment="0" applyProtection="0">
      <alignment vertical="center"/>
    </xf>
    <xf numFmtId="0" fontId="37" fillId="10" borderId="19" applyNumberFormat="0" applyAlignment="0" applyProtection="0">
      <alignment vertical="center"/>
    </xf>
    <xf numFmtId="0" fontId="38" fillId="10" borderId="18" applyNumberFormat="0" applyAlignment="0" applyProtection="0">
      <alignment vertical="center"/>
    </xf>
    <xf numFmtId="0" fontId="39" fillId="11" borderId="20" applyNumberFormat="0" applyAlignment="0" applyProtection="0">
      <alignment vertical="center"/>
    </xf>
    <xf numFmtId="0" fontId="40" fillId="0" borderId="21" applyNumberFormat="0" applyFill="0" applyAlignment="0" applyProtection="0">
      <alignment vertical="center"/>
    </xf>
    <xf numFmtId="0" fontId="41" fillId="0" borderId="22" applyNumberFormat="0" applyFill="0" applyAlignment="0" applyProtection="0">
      <alignment vertical="center"/>
    </xf>
    <xf numFmtId="0" fontId="42" fillId="12" borderId="0" applyNumberFormat="0" applyBorder="0" applyAlignment="0" applyProtection="0">
      <alignment vertical="center"/>
    </xf>
    <xf numFmtId="0" fontId="43" fillId="13" borderId="0" applyNumberFormat="0" applyBorder="0" applyAlignment="0" applyProtection="0">
      <alignment vertical="center"/>
    </xf>
    <xf numFmtId="0" fontId="44" fillId="14" borderId="0" applyNumberFormat="0" applyBorder="0" applyAlignment="0" applyProtection="0">
      <alignment vertical="center"/>
    </xf>
    <xf numFmtId="0" fontId="45" fillId="15" borderId="0" applyNumberFormat="0" applyBorder="0" applyAlignment="0" applyProtection="0">
      <alignment vertical="center"/>
    </xf>
    <xf numFmtId="0" fontId="46" fillId="16" borderId="0" applyNumberFormat="0" applyBorder="0" applyAlignment="0" applyProtection="0">
      <alignment vertical="center"/>
    </xf>
    <xf numFmtId="0" fontId="46" fillId="17" borderId="0" applyNumberFormat="0" applyBorder="0" applyAlignment="0" applyProtection="0">
      <alignment vertical="center"/>
    </xf>
    <xf numFmtId="0" fontId="45" fillId="18" borderId="0" applyNumberFormat="0" applyBorder="0" applyAlignment="0" applyProtection="0">
      <alignment vertical="center"/>
    </xf>
    <xf numFmtId="0" fontId="45" fillId="19" borderId="0" applyNumberFormat="0" applyBorder="0" applyAlignment="0" applyProtection="0">
      <alignment vertical="center"/>
    </xf>
    <xf numFmtId="0" fontId="46" fillId="13" borderId="0" applyNumberFormat="0" applyBorder="0" applyAlignment="0" applyProtection="0">
      <alignment vertical="center"/>
    </xf>
    <xf numFmtId="0" fontId="46" fillId="20" borderId="0" applyNumberFormat="0" applyBorder="0" applyAlignment="0" applyProtection="0">
      <alignment vertical="center"/>
    </xf>
    <xf numFmtId="0" fontId="45" fillId="20" borderId="0" applyNumberFormat="0" applyBorder="0" applyAlignment="0" applyProtection="0">
      <alignment vertical="center"/>
    </xf>
    <xf numFmtId="0" fontId="45" fillId="21" borderId="0" applyNumberFormat="0" applyBorder="0" applyAlignment="0" applyProtection="0">
      <alignment vertical="center"/>
    </xf>
    <xf numFmtId="0" fontId="46" fillId="12" borderId="0" applyNumberFormat="0" applyBorder="0" applyAlignment="0" applyProtection="0">
      <alignment vertical="center"/>
    </xf>
    <xf numFmtId="0" fontId="46" fillId="22" borderId="0" applyNumberFormat="0" applyBorder="0" applyAlignment="0" applyProtection="0">
      <alignment vertical="center"/>
    </xf>
    <xf numFmtId="0" fontId="45" fillId="22" borderId="0" applyNumberFormat="0" applyBorder="0" applyAlignment="0" applyProtection="0">
      <alignment vertical="center"/>
    </xf>
    <xf numFmtId="0" fontId="45" fillId="23" borderId="0" applyNumberFormat="0" applyBorder="0" applyAlignment="0" applyProtection="0">
      <alignment vertical="center"/>
    </xf>
    <xf numFmtId="0" fontId="46" fillId="24" borderId="0" applyNumberFormat="0" applyBorder="0" applyAlignment="0" applyProtection="0">
      <alignment vertical="center"/>
    </xf>
    <xf numFmtId="0" fontId="46" fillId="24" borderId="0" applyNumberFormat="0" applyBorder="0" applyAlignment="0" applyProtection="0">
      <alignment vertical="center"/>
    </xf>
    <xf numFmtId="0" fontId="45" fillId="23" borderId="0" applyNumberFormat="0" applyBorder="0" applyAlignment="0" applyProtection="0">
      <alignment vertical="center"/>
    </xf>
    <xf numFmtId="0" fontId="45" fillId="25" borderId="0" applyNumberFormat="0" applyBorder="0" applyAlignment="0" applyProtection="0">
      <alignment vertical="center"/>
    </xf>
    <xf numFmtId="0" fontId="46" fillId="26" borderId="0" applyNumberFormat="0" applyBorder="0" applyAlignment="0" applyProtection="0">
      <alignment vertical="center"/>
    </xf>
    <xf numFmtId="0" fontId="46" fillId="17" borderId="0" applyNumberFormat="0" applyBorder="0" applyAlignment="0" applyProtection="0">
      <alignment vertical="center"/>
    </xf>
    <xf numFmtId="0" fontId="45" fillId="25" borderId="0" applyNumberFormat="0" applyBorder="0" applyAlignment="0" applyProtection="0">
      <alignment vertical="center"/>
    </xf>
    <xf numFmtId="0" fontId="45" fillId="27" borderId="0" applyNumberFormat="0" applyBorder="0" applyAlignment="0" applyProtection="0">
      <alignment vertical="center"/>
    </xf>
    <xf numFmtId="0" fontId="46" fillId="9" borderId="0" applyNumberFormat="0" applyBorder="0" applyAlignment="0" applyProtection="0">
      <alignment vertical="center"/>
    </xf>
    <xf numFmtId="0" fontId="46" fillId="28" borderId="0" applyNumberFormat="0" applyBorder="0" applyAlignment="0" applyProtection="0">
      <alignment vertical="center"/>
    </xf>
    <xf numFmtId="0" fontId="45" fillId="29" borderId="0" applyNumberFormat="0" applyBorder="0" applyAlignment="0" applyProtection="0">
      <alignment vertical="center"/>
    </xf>
    <xf numFmtId="0" fontId="47" fillId="0" borderId="0" applyProtection="0"/>
    <xf numFmtId="0" fontId="0" fillId="0" borderId="0">
      <alignment vertical="center"/>
    </xf>
    <xf numFmtId="0" fontId="0" fillId="0" borderId="0"/>
    <xf numFmtId="0" fontId="0" fillId="0" borderId="0"/>
  </cellStyleXfs>
  <cellXfs count="230">
    <xf numFmtId="0" fontId="0" fillId="0" borderId="0" xfId="0"/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/>
    <xf numFmtId="0" fontId="1" fillId="0" borderId="0" xfId="0" applyFont="1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1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0" fontId="0" fillId="0" borderId="5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3" borderId="0" xfId="0" applyFill="1" applyAlignment="1">
      <alignment horizontal="center"/>
    </xf>
    <xf numFmtId="0" fontId="0" fillId="0" borderId="1" xfId="0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2" fillId="0" borderId="5" xfId="0" applyFont="1" applyFill="1" applyBorder="1" applyAlignment="1">
      <alignment horizontal="center"/>
    </xf>
    <xf numFmtId="0" fontId="2" fillId="0" borderId="5" xfId="0" applyFont="1" applyFill="1" applyBorder="1" applyAlignment="1">
      <alignment horizontal="center"/>
    </xf>
    <xf numFmtId="0" fontId="0" fillId="0" borderId="0" xfId="0" applyFill="1" applyAlignment="1">
      <alignment horizontal="center"/>
    </xf>
    <xf numFmtId="0" fontId="2" fillId="0" borderId="5" xfId="0" applyFont="1" applyFill="1" applyBorder="1" applyAlignment="1"/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wrapText="1"/>
    </xf>
    <xf numFmtId="180" fontId="0" fillId="0" borderId="1" xfId="0" applyNumberFormat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58" fontId="4" fillId="0" borderId="1" xfId="0" applyNumberFormat="1" applyFont="1" applyFill="1" applyBorder="1" applyAlignment="1">
      <alignment horizontal="center" vertical="center"/>
    </xf>
    <xf numFmtId="20" fontId="4" fillId="0" borderId="1" xfId="0" applyNumberFormat="1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left" vertical="center" wrapText="1"/>
    </xf>
    <xf numFmtId="0" fontId="0" fillId="0" borderId="6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 wrapText="1"/>
    </xf>
    <xf numFmtId="0" fontId="5" fillId="0" borderId="1" xfId="0" applyFont="1" applyFill="1" applyBorder="1" applyAlignment="1">
      <alignment horizontal="left" vertical="center" wrapText="1"/>
    </xf>
    <xf numFmtId="0" fontId="5" fillId="0" borderId="6" xfId="0" applyFont="1" applyFill="1" applyBorder="1" applyAlignment="1">
      <alignment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/>
    </xf>
    <xf numFmtId="0" fontId="5" fillId="0" borderId="1" xfId="0" applyFont="1" applyFill="1" applyBorder="1" applyAlignment="1">
      <alignment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vertical="center" wrapText="1"/>
    </xf>
    <xf numFmtId="0" fontId="6" fillId="0" borderId="1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vertical="center" wrapText="1"/>
    </xf>
    <xf numFmtId="0" fontId="5" fillId="4" borderId="1" xfId="0" applyFont="1" applyFill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/>
    </xf>
    <xf numFmtId="0" fontId="5" fillId="0" borderId="6" xfId="0" applyFont="1" applyFill="1" applyBorder="1" applyAlignment="1">
      <alignment horizontal="left" vertical="center" wrapText="1"/>
    </xf>
    <xf numFmtId="0" fontId="7" fillId="0" borderId="7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6" fillId="0" borderId="2" xfId="0" applyFont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/>
    </xf>
    <xf numFmtId="0" fontId="6" fillId="0" borderId="3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center" vertical="center"/>
    </xf>
    <xf numFmtId="0" fontId="6" fillId="0" borderId="4" xfId="0" applyFont="1" applyBorder="1" applyAlignment="1">
      <alignment horizontal="left" vertical="center" wrapText="1"/>
    </xf>
    <xf numFmtId="0" fontId="8" fillId="0" borderId="1" xfId="0" applyFont="1" applyFill="1" applyBorder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9" fillId="0" borderId="1" xfId="0" applyFont="1" applyFill="1" applyBorder="1" applyAlignment="1">
      <alignment horizontal="left" vertical="center" wrapText="1"/>
    </xf>
    <xf numFmtId="0" fontId="8" fillId="0" borderId="1" xfId="0" applyFont="1" applyFill="1" applyBorder="1" applyAlignment="1">
      <alignment horizontal="left" vertical="center" wrapText="1"/>
    </xf>
    <xf numFmtId="0" fontId="0" fillId="0" borderId="1" xfId="0" applyBorder="1"/>
    <xf numFmtId="0" fontId="0" fillId="0" borderId="1" xfId="0" applyBorder="1" applyAlignment="1">
      <alignment vertical="center"/>
    </xf>
    <xf numFmtId="0" fontId="10" fillId="0" borderId="1" xfId="0" applyFont="1" applyFill="1" applyBorder="1" applyAlignment="1">
      <alignment horizontal="left" vertical="center" wrapText="1"/>
    </xf>
    <xf numFmtId="0" fontId="0" fillId="0" borderId="1" xfId="0" applyBorder="1" applyAlignment="1">
      <alignment vertical="center" wrapText="1"/>
    </xf>
    <xf numFmtId="0" fontId="0" fillId="0" borderId="0" xfId="0" applyAlignment="1">
      <alignment horizontal="left"/>
    </xf>
    <xf numFmtId="0" fontId="1" fillId="0" borderId="0" xfId="0" applyFont="1"/>
    <xf numFmtId="0" fontId="1" fillId="0" borderId="0" xfId="0" applyFont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10" fillId="0" borderId="1" xfId="52" applyFont="1" applyBorder="1" applyAlignment="1">
      <alignment vertical="center" wrapText="1"/>
    </xf>
    <xf numFmtId="0" fontId="9" fillId="0" borderId="1" xfId="52" applyFont="1" applyBorder="1" applyAlignment="1">
      <alignment horizontal="center" vertical="center" wrapText="1"/>
    </xf>
    <xf numFmtId="0" fontId="5" fillId="0" borderId="1" xfId="0" applyFont="1" applyBorder="1"/>
    <xf numFmtId="0" fontId="9" fillId="0" borderId="1" xfId="52" applyFont="1" applyBorder="1" applyAlignment="1">
      <alignment vertical="center" wrapText="1"/>
    </xf>
    <xf numFmtId="0" fontId="5" fillId="0" borderId="1" xfId="0" applyFont="1" applyBorder="1" applyAlignment="1">
      <alignment vertical="center"/>
    </xf>
    <xf numFmtId="0" fontId="6" fillId="0" borderId="1" xfId="0" applyFont="1" applyBorder="1"/>
    <xf numFmtId="0" fontId="6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 wrapText="1"/>
    </xf>
    <xf numFmtId="0" fontId="0" fillId="0" borderId="0" xfId="0" applyFont="1" applyAlignment="1">
      <alignment horizontal="center" vertical="center"/>
    </xf>
    <xf numFmtId="0" fontId="1" fillId="0" borderId="0" xfId="0" applyFont="1" applyAlignment="1">
      <alignment horizontal="left"/>
    </xf>
    <xf numFmtId="0" fontId="0" fillId="0" borderId="0" xfId="0" applyFont="1" applyAlignment="1">
      <alignment horizontal="left"/>
    </xf>
    <xf numFmtId="0" fontId="0" fillId="0" borderId="0" xfId="0" applyAlignment="1">
      <alignment vertical="center"/>
    </xf>
    <xf numFmtId="0" fontId="0" fillId="0" borderId="1" xfId="0" applyBorder="1" applyAlignment="1">
      <alignment horizontal="left"/>
    </xf>
    <xf numFmtId="0" fontId="11" fillId="0" borderId="1" xfId="0" applyFont="1" applyBorder="1" applyAlignment="1">
      <alignment horizontal="left" vertical="top" wrapText="1"/>
    </xf>
    <xf numFmtId="0" fontId="11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justify" vertical="top" wrapText="1"/>
    </xf>
    <xf numFmtId="0" fontId="12" fillId="0" borderId="1" xfId="0" applyFont="1" applyBorder="1" applyAlignment="1">
      <alignment horizontal="justify" vertical="top" wrapText="1"/>
    </xf>
    <xf numFmtId="0" fontId="12" fillId="0" borderId="1" xfId="0" applyFont="1" applyBorder="1" applyAlignment="1">
      <alignment horizontal="left" vertical="top" wrapText="1"/>
    </xf>
    <xf numFmtId="0" fontId="13" fillId="5" borderId="1" xfId="0" applyFont="1" applyFill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 wrapText="1"/>
    </xf>
    <xf numFmtId="0" fontId="15" fillId="0" borderId="1" xfId="0" applyFont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11" fillId="5" borderId="1" xfId="0" applyFont="1" applyFill="1" applyBorder="1" applyAlignment="1">
      <alignment horizontal="left" vertical="center" wrapText="1"/>
    </xf>
    <xf numFmtId="0" fontId="12" fillId="0" borderId="1" xfId="0" applyFont="1" applyBorder="1" applyAlignment="1">
      <alignment horizontal="left" vertical="center" wrapText="1"/>
    </xf>
    <xf numFmtId="0" fontId="17" fillId="0" borderId="1" xfId="0" applyFont="1" applyBorder="1" applyAlignment="1">
      <alignment horizontal="left" vertical="center" wrapText="1"/>
    </xf>
    <xf numFmtId="0" fontId="17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0" fontId="11" fillId="5" borderId="1" xfId="0" applyFont="1" applyFill="1" applyBorder="1" applyAlignment="1">
      <alignment horizontal="center" vertical="top" wrapText="1"/>
    </xf>
    <xf numFmtId="0" fontId="12" fillId="0" borderId="1" xfId="0" applyFont="1" applyBorder="1" applyAlignment="1">
      <alignment horizontal="center" wrapText="1"/>
    </xf>
    <xf numFmtId="0" fontId="12" fillId="0" borderId="1" xfId="0" applyFont="1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 wrapText="1"/>
    </xf>
    <xf numFmtId="0" fontId="16" fillId="0" borderId="1" xfId="0" applyFont="1" applyBorder="1" applyAlignment="1">
      <alignment horizontal="center" wrapText="1"/>
    </xf>
    <xf numFmtId="0" fontId="16" fillId="0" borderId="1" xfId="0" applyFont="1" applyBorder="1" applyAlignment="1">
      <alignment horizontal="center" vertical="top" wrapText="1"/>
    </xf>
    <xf numFmtId="0" fontId="3" fillId="0" borderId="1" xfId="0" applyFont="1" applyFill="1" applyBorder="1" applyAlignment="1">
      <alignment horizontal="left" vertical="top" wrapText="1"/>
    </xf>
    <xf numFmtId="0" fontId="18" fillId="0" borderId="1" xfId="0" applyFont="1" applyBorder="1" applyAlignment="1">
      <alignment horizontal="center" wrapText="1"/>
    </xf>
    <xf numFmtId="0" fontId="18" fillId="0" borderId="1" xfId="0" applyFont="1" applyBorder="1" applyAlignment="1">
      <alignment horizontal="center" vertical="top" wrapText="1"/>
    </xf>
    <xf numFmtId="0" fontId="0" fillId="6" borderId="6" xfId="0" applyFill="1" applyBorder="1" applyAlignment="1">
      <alignment horizontal="center"/>
    </xf>
    <xf numFmtId="0" fontId="0" fillId="6" borderId="11" xfId="0" applyFill="1" applyBorder="1" applyAlignment="1">
      <alignment horizontal="center"/>
    </xf>
    <xf numFmtId="0" fontId="0" fillId="6" borderId="7" xfId="0" applyFill="1" applyBorder="1" applyAlignment="1">
      <alignment horizontal="center"/>
    </xf>
    <xf numFmtId="0" fontId="11" fillId="0" borderId="1" xfId="0" applyFont="1" applyBorder="1" applyAlignment="1">
      <alignment vertical="top" wrapText="1"/>
    </xf>
    <xf numFmtId="0" fontId="11" fillId="5" borderId="1" xfId="0" applyFont="1" applyFill="1" applyBorder="1" applyAlignment="1">
      <alignment wrapText="1"/>
    </xf>
    <xf numFmtId="0" fontId="11" fillId="5" borderId="1" xfId="0" applyFont="1" applyFill="1" applyBorder="1" applyAlignment="1">
      <alignment vertical="top" wrapText="1"/>
    </xf>
    <xf numFmtId="0" fontId="12" fillId="0" borderId="1" xfId="0" applyFont="1" applyBorder="1" applyAlignment="1">
      <alignment wrapText="1"/>
    </xf>
    <xf numFmtId="0" fontId="12" fillId="0" borderId="1" xfId="0" applyFont="1" applyBorder="1" applyAlignment="1">
      <alignment vertical="top" wrapText="1"/>
    </xf>
    <xf numFmtId="0" fontId="0" fillId="0" borderId="1" xfId="0" applyBorder="1" applyAlignment="1"/>
    <xf numFmtId="0" fontId="14" fillId="0" borderId="1" xfId="0" applyFont="1" applyBorder="1" applyAlignment="1">
      <alignment wrapText="1"/>
    </xf>
    <xf numFmtId="0" fontId="3" fillId="0" borderId="1" xfId="0" applyFont="1" applyBorder="1" applyAlignment="1">
      <alignment vertical="top" wrapText="1"/>
    </xf>
    <xf numFmtId="0" fontId="14" fillId="0" borderId="1" xfId="0" applyFont="1" applyBorder="1" applyAlignment="1">
      <alignment vertical="top" wrapText="1"/>
    </xf>
    <xf numFmtId="0" fontId="14" fillId="0" borderId="1" xfId="0" applyFont="1" applyBorder="1" applyAlignment="1">
      <alignment vertical="center" wrapText="1"/>
    </xf>
    <xf numFmtId="0" fontId="12" fillId="0" borderId="1" xfId="0" applyFont="1" applyBorder="1" applyAlignment="1">
      <alignment vertical="center" wrapText="1"/>
    </xf>
    <xf numFmtId="0" fontId="19" fillId="0" borderId="1" xfId="0" applyFont="1" applyBorder="1" applyAlignment="1">
      <alignment horizontal="center" vertical="top" wrapText="1"/>
    </xf>
    <xf numFmtId="0" fontId="17" fillId="0" borderId="1" xfId="0" applyFont="1" applyBorder="1" applyAlignment="1">
      <alignment horizontal="center" vertical="top" wrapText="1"/>
    </xf>
    <xf numFmtId="0" fontId="14" fillId="0" borderId="1" xfId="0" applyFont="1" applyBorder="1" applyAlignment="1">
      <alignment horizontal="center" vertical="top" wrapText="1"/>
    </xf>
    <xf numFmtId="0" fontId="11" fillId="0" borderId="6" xfId="0" applyFont="1" applyBorder="1" applyAlignment="1">
      <alignment horizontal="left" vertical="top" wrapText="1"/>
    </xf>
    <xf numFmtId="0" fontId="11" fillId="0" borderId="11" xfId="0" applyFont="1" applyBorder="1" applyAlignment="1">
      <alignment horizontal="left" vertical="top" wrapText="1"/>
    </xf>
    <xf numFmtId="0" fontId="11" fillId="0" borderId="7" xfId="0" applyFont="1" applyBorder="1" applyAlignment="1">
      <alignment horizontal="left" vertical="top" wrapText="1"/>
    </xf>
    <xf numFmtId="0" fontId="11" fillId="0" borderId="6" xfId="0" applyFont="1" applyBorder="1" applyAlignment="1">
      <alignment horizontal="justify" vertical="top" wrapText="1"/>
    </xf>
    <xf numFmtId="0" fontId="11" fillId="0" borderId="11" xfId="0" applyFont="1" applyBorder="1" applyAlignment="1">
      <alignment horizontal="justify" vertical="top" wrapText="1"/>
    </xf>
    <xf numFmtId="0" fontId="11" fillId="0" borderId="7" xfId="0" applyFont="1" applyBorder="1" applyAlignment="1">
      <alignment horizontal="justify" vertical="top" wrapText="1"/>
    </xf>
    <xf numFmtId="0" fontId="12" fillId="0" borderId="6" xfId="0" applyFont="1" applyBorder="1" applyAlignment="1">
      <alignment horizontal="left" vertical="top" wrapText="1"/>
    </xf>
    <xf numFmtId="0" fontId="12" fillId="0" borderId="11" xfId="0" applyFont="1" applyBorder="1" applyAlignment="1">
      <alignment horizontal="left" vertical="top" wrapText="1"/>
    </xf>
    <xf numFmtId="0" fontId="12" fillId="0" borderId="7" xfId="0" applyFont="1" applyBorder="1" applyAlignment="1">
      <alignment horizontal="left" vertical="top" wrapText="1"/>
    </xf>
    <xf numFmtId="0" fontId="0" fillId="0" borderId="1" xfId="0" applyBorder="1" applyAlignment="1">
      <alignment horizontal="left" vertical="center" wrapText="1"/>
    </xf>
    <xf numFmtId="0" fontId="16" fillId="0" borderId="12" xfId="0" applyFont="1" applyBorder="1" applyAlignment="1">
      <alignment horizontal="center" vertical="top" wrapText="1"/>
    </xf>
    <xf numFmtId="0" fontId="16" fillId="0" borderId="13" xfId="0" applyFont="1" applyBorder="1" applyAlignment="1">
      <alignment horizontal="center" vertical="top" wrapText="1"/>
    </xf>
    <xf numFmtId="0" fontId="16" fillId="0" borderId="10" xfId="0" applyFont="1" applyBorder="1" applyAlignment="1">
      <alignment horizontal="center" vertical="top" wrapText="1"/>
    </xf>
    <xf numFmtId="0" fontId="0" fillId="0" borderId="12" xfId="0" applyBorder="1" applyAlignment="1">
      <alignment horizontal="center" wrapText="1"/>
    </xf>
    <xf numFmtId="0" fontId="0" fillId="0" borderId="13" xfId="0" applyBorder="1" applyAlignment="1">
      <alignment horizontal="center" wrapText="1"/>
    </xf>
    <xf numFmtId="0" fontId="0" fillId="0" borderId="10" xfId="0" applyBorder="1" applyAlignment="1">
      <alignment horizontal="center" wrapText="1"/>
    </xf>
    <xf numFmtId="0" fontId="13" fillId="0" borderId="1" xfId="0" applyFont="1" applyBorder="1" applyAlignment="1">
      <alignment horizontal="left" vertical="top" wrapText="1"/>
    </xf>
    <xf numFmtId="0" fontId="0" fillId="0" borderId="12" xfId="0" applyBorder="1" applyAlignment="1">
      <alignment horizontal="left" wrapText="1"/>
    </xf>
    <xf numFmtId="0" fontId="0" fillId="0" borderId="13" xfId="0" applyBorder="1" applyAlignment="1">
      <alignment horizontal="left" wrapText="1"/>
    </xf>
    <xf numFmtId="0" fontId="0" fillId="0" borderId="10" xfId="0" applyBorder="1" applyAlignment="1">
      <alignment horizontal="left" wrapText="1"/>
    </xf>
    <xf numFmtId="0" fontId="16" fillId="0" borderId="12" xfId="0" applyFont="1" applyBorder="1" applyAlignment="1">
      <alignment horizontal="left" vertical="top" wrapText="1"/>
    </xf>
    <xf numFmtId="0" fontId="16" fillId="0" borderId="13" xfId="0" applyFont="1" applyBorder="1" applyAlignment="1">
      <alignment horizontal="left" vertical="top" wrapText="1"/>
    </xf>
    <xf numFmtId="0" fontId="16" fillId="0" borderId="10" xfId="0" applyFont="1" applyBorder="1" applyAlignment="1">
      <alignment horizontal="left" vertical="top" wrapText="1"/>
    </xf>
    <xf numFmtId="0" fontId="0" fillId="0" borderId="12" xfId="0" applyBorder="1" applyAlignment="1">
      <alignment horizontal="left" vertical="center" wrapText="1"/>
    </xf>
    <xf numFmtId="0" fontId="0" fillId="0" borderId="13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7" borderId="6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7" borderId="7" xfId="0" applyFill="1" applyBorder="1" applyAlignment="1">
      <alignment horizontal="center"/>
    </xf>
    <xf numFmtId="0" fontId="20" fillId="0" borderId="6" xfId="0" applyFont="1" applyBorder="1" applyAlignment="1">
      <alignment horizontal="left" vertical="top" wrapText="1"/>
    </xf>
    <xf numFmtId="0" fontId="20" fillId="0" borderId="11" xfId="0" applyFont="1" applyBorder="1" applyAlignment="1">
      <alignment horizontal="left" vertical="top" wrapText="1"/>
    </xf>
    <xf numFmtId="0" fontId="20" fillId="0" borderId="7" xfId="0" applyFont="1" applyBorder="1" applyAlignment="1">
      <alignment horizontal="left" vertical="top" wrapText="1"/>
    </xf>
    <xf numFmtId="0" fontId="0" fillId="0" borderId="6" xfId="0" applyBorder="1" applyAlignment="1">
      <alignment horizontal="left" wrapText="1"/>
    </xf>
    <xf numFmtId="0" fontId="0" fillId="0" borderId="11" xfId="0" applyBorder="1" applyAlignment="1">
      <alignment horizontal="left" wrapText="1"/>
    </xf>
    <xf numFmtId="0" fontId="0" fillId="0" borderId="7" xfId="0" applyBorder="1" applyAlignment="1">
      <alignment horizontal="left" wrapText="1"/>
    </xf>
    <xf numFmtId="0" fontId="11" fillId="0" borderId="6" xfId="0" applyFont="1" applyBorder="1" applyAlignment="1">
      <alignment horizontal="center" vertical="top" wrapText="1"/>
    </xf>
    <xf numFmtId="0" fontId="11" fillId="0" borderId="11" xfId="0" applyFont="1" applyBorder="1" applyAlignment="1">
      <alignment horizontal="center" vertical="top" wrapText="1"/>
    </xf>
    <xf numFmtId="0" fontId="11" fillId="0" borderId="7" xfId="0" applyFont="1" applyBorder="1" applyAlignment="1">
      <alignment horizontal="center" vertical="top" wrapText="1"/>
    </xf>
    <xf numFmtId="0" fontId="0" fillId="0" borderId="6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6" xfId="0" applyBorder="1" applyAlignment="1">
      <alignment horizontal="left" vertical="center" wrapText="1"/>
    </xf>
    <xf numFmtId="0" fontId="0" fillId="0" borderId="11" xfId="0" applyBorder="1" applyAlignment="1">
      <alignment horizontal="left" vertical="center"/>
    </xf>
    <xf numFmtId="0" fontId="0" fillId="0" borderId="7" xfId="0" applyBorder="1" applyAlignment="1">
      <alignment horizontal="left" vertical="center"/>
    </xf>
    <xf numFmtId="0" fontId="0" fillId="6" borderId="1" xfId="0" applyFill="1" applyBorder="1" applyAlignment="1">
      <alignment horizontal="center"/>
    </xf>
    <xf numFmtId="0" fontId="3" fillId="0" borderId="6" xfId="0" applyFont="1" applyBorder="1" applyAlignment="1">
      <alignment horizontal="left" vertical="top" wrapText="1"/>
    </xf>
    <xf numFmtId="0" fontId="3" fillId="0" borderId="11" xfId="0" applyFont="1" applyBorder="1" applyAlignment="1">
      <alignment horizontal="left" vertical="top" wrapText="1"/>
    </xf>
    <xf numFmtId="0" fontId="3" fillId="0" borderId="7" xfId="0" applyFont="1" applyBorder="1" applyAlignment="1">
      <alignment horizontal="left" vertical="top" wrapText="1"/>
    </xf>
    <xf numFmtId="0" fontId="17" fillId="0" borderId="6" xfId="0" applyFont="1" applyBorder="1" applyAlignment="1">
      <alignment horizontal="left" vertical="top" wrapText="1"/>
    </xf>
    <xf numFmtId="0" fontId="17" fillId="0" borderId="11" xfId="0" applyFont="1" applyBorder="1" applyAlignment="1">
      <alignment horizontal="left" vertical="top" wrapText="1"/>
    </xf>
    <xf numFmtId="0" fontId="17" fillId="0" borderId="7" xfId="0" applyFont="1" applyBorder="1" applyAlignment="1">
      <alignment horizontal="left" vertical="top" wrapText="1"/>
    </xf>
    <xf numFmtId="0" fontId="21" fillId="0" borderId="1" xfId="0" applyFont="1" applyBorder="1" applyAlignment="1">
      <alignment horizontal="justify" wrapText="1"/>
    </xf>
    <xf numFmtId="0" fontId="21" fillId="0" borderId="1" xfId="0" applyFont="1" applyBorder="1" applyAlignment="1">
      <alignment horizontal="justify" vertical="top" wrapText="1"/>
    </xf>
    <xf numFmtId="0" fontId="22" fillId="0" borderId="1" xfId="0" applyFont="1" applyBorder="1" applyAlignment="1">
      <alignment horizontal="justify" wrapText="1"/>
    </xf>
    <xf numFmtId="0" fontId="23" fillId="0" borderId="1" xfId="0" applyFont="1" applyBorder="1" applyAlignment="1">
      <alignment horizontal="justify" vertical="top" wrapText="1"/>
    </xf>
    <xf numFmtId="0" fontId="9" fillId="0" borderId="1" xfId="0" applyFont="1" applyBorder="1" applyAlignment="1">
      <alignment horizontal="justify" vertical="top" wrapText="1"/>
    </xf>
    <xf numFmtId="0" fontId="14" fillId="0" borderId="1" xfId="0" applyFont="1" applyBorder="1" applyAlignment="1">
      <alignment horizontal="justify" vertical="top" wrapText="1"/>
    </xf>
    <xf numFmtId="0" fontId="9" fillId="0" borderId="1" xfId="0" applyFont="1" applyBorder="1" applyAlignment="1">
      <alignment horizontal="left" vertical="top" wrapText="1"/>
    </xf>
    <xf numFmtId="0" fontId="24" fillId="0" borderId="6" xfId="0" applyFont="1" applyBorder="1" applyAlignment="1">
      <alignment horizontal="left" wrapText="1"/>
    </xf>
    <xf numFmtId="0" fontId="24" fillId="0" borderId="11" xfId="0" applyFont="1" applyBorder="1" applyAlignment="1">
      <alignment horizontal="left" wrapText="1"/>
    </xf>
    <xf numFmtId="0" fontId="24" fillId="0" borderId="7" xfId="0" applyFont="1" applyBorder="1" applyAlignment="1">
      <alignment horizontal="left" wrapText="1"/>
    </xf>
    <xf numFmtId="0" fontId="9" fillId="0" borderId="6" xfId="0" applyFont="1" applyBorder="1" applyAlignment="1">
      <alignment horizontal="center" wrapText="1"/>
    </xf>
    <xf numFmtId="0" fontId="9" fillId="0" borderId="11" xfId="0" applyFont="1" applyBorder="1" applyAlignment="1">
      <alignment horizontal="center" wrapText="1"/>
    </xf>
    <xf numFmtId="0" fontId="9" fillId="0" borderId="7" xfId="0" applyFont="1" applyBorder="1" applyAlignment="1">
      <alignment horizontal="center" wrapText="1"/>
    </xf>
    <xf numFmtId="0" fontId="24" fillId="0" borderId="6" xfId="0" applyFont="1" applyBorder="1" applyAlignment="1">
      <alignment horizontal="left" vertical="center" wrapText="1"/>
    </xf>
    <xf numFmtId="0" fontId="24" fillId="0" borderId="11" xfId="0" applyFont="1" applyBorder="1" applyAlignment="1">
      <alignment horizontal="left" vertical="center" wrapText="1"/>
    </xf>
    <xf numFmtId="0" fontId="24" fillId="0" borderId="7" xfId="0" applyFont="1" applyBorder="1" applyAlignment="1">
      <alignment horizontal="left" vertical="center" wrapText="1"/>
    </xf>
    <xf numFmtId="0" fontId="24" fillId="0" borderId="6" xfId="0" applyFont="1" applyBorder="1" applyAlignment="1">
      <alignment horizontal="center" wrapText="1"/>
    </xf>
    <xf numFmtId="0" fontId="24" fillId="0" borderId="11" xfId="0" applyFont="1" applyBorder="1" applyAlignment="1">
      <alignment horizontal="center" wrapText="1"/>
    </xf>
    <xf numFmtId="0" fontId="24" fillId="0" borderId="7" xfId="0" applyFont="1" applyBorder="1" applyAlignment="1">
      <alignment horizontal="center" wrapText="1"/>
    </xf>
    <xf numFmtId="0" fontId="9" fillId="0" borderId="6" xfId="0" applyFont="1" applyBorder="1" applyAlignment="1">
      <alignment horizontal="left" wrapText="1"/>
    </xf>
    <xf numFmtId="0" fontId="9" fillId="0" borderId="11" xfId="0" applyFont="1" applyBorder="1" applyAlignment="1">
      <alignment horizontal="left" wrapText="1"/>
    </xf>
    <xf numFmtId="0" fontId="9" fillId="0" borderId="7" xfId="0" applyFont="1" applyBorder="1" applyAlignment="1">
      <alignment horizontal="left" wrapText="1"/>
    </xf>
    <xf numFmtId="0" fontId="9" fillId="7" borderId="6" xfId="0" applyFont="1" applyFill="1" applyBorder="1" applyAlignment="1">
      <alignment horizontal="center" wrapText="1"/>
    </xf>
    <xf numFmtId="0" fontId="9" fillId="7" borderId="11" xfId="0" applyFont="1" applyFill="1" applyBorder="1" applyAlignment="1">
      <alignment horizontal="center" wrapText="1"/>
    </xf>
    <xf numFmtId="0" fontId="9" fillId="7" borderId="7" xfId="0" applyFont="1" applyFill="1" applyBorder="1" applyAlignment="1">
      <alignment horizontal="center" wrapText="1"/>
    </xf>
    <xf numFmtId="0" fontId="9" fillId="0" borderId="6" xfId="0" applyFont="1" applyBorder="1" applyAlignment="1">
      <alignment horizontal="left" vertical="center" wrapText="1"/>
    </xf>
    <xf numFmtId="0" fontId="9" fillId="0" borderId="11" xfId="0" applyFont="1" applyBorder="1" applyAlignment="1">
      <alignment horizontal="left" vertical="center" wrapText="1"/>
    </xf>
    <xf numFmtId="0" fontId="9" fillId="0" borderId="7" xfId="0" applyFont="1" applyBorder="1" applyAlignment="1">
      <alignment horizontal="left" vertical="center" wrapText="1"/>
    </xf>
    <xf numFmtId="0" fontId="24" fillId="0" borderId="6" xfId="0" applyFont="1" applyBorder="1" applyAlignment="1">
      <alignment horizontal="justify" vertical="top" wrapText="1"/>
    </xf>
    <xf numFmtId="0" fontId="24" fillId="0" borderId="11" xfId="0" applyFont="1" applyBorder="1" applyAlignment="1">
      <alignment horizontal="justify" vertical="top" wrapText="1"/>
    </xf>
    <xf numFmtId="0" fontId="24" fillId="0" borderId="7" xfId="0" applyFont="1" applyBorder="1" applyAlignment="1">
      <alignment horizontal="justify" vertical="top" wrapText="1"/>
    </xf>
    <xf numFmtId="0" fontId="0" fillId="0" borderId="6" xfId="0" applyBorder="1"/>
    <xf numFmtId="0" fontId="0" fillId="0" borderId="11" xfId="0" applyBorder="1"/>
    <xf numFmtId="0" fontId="0" fillId="0" borderId="7" xfId="0" applyBorder="1"/>
    <xf numFmtId="0" fontId="25" fillId="0" borderId="1" xfId="0" applyFont="1" applyBorder="1" applyAlignment="1">
      <alignment horizontal="left" vertical="top" wrapText="1"/>
    </xf>
    <xf numFmtId="0" fontId="26" fillId="0" borderId="1" xfId="0" applyFont="1" applyBorder="1" applyAlignment="1">
      <alignment horizontal="left" vertical="top" wrapText="1"/>
    </xf>
    <xf numFmtId="0" fontId="22" fillId="0" borderId="1" xfId="0" applyFont="1" applyBorder="1" applyAlignment="1">
      <alignment horizontal="left" vertical="top" wrapText="1"/>
    </xf>
    <xf numFmtId="0" fontId="21" fillId="0" borderId="1" xfId="0" applyFont="1" applyBorder="1" applyAlignment="1">
      <alignment horizontal="left" vertical="top" wrapText="1"/>
    </xf>
    <xf numFmtId="0" fontId="18" fillId="0" borderId="1" xfId="0" applyFont="1" applyBorder="1" applyAlignment="1">
      <alignment horizontal="left" vertical="top" wrapText="1"/>
    </xf>
    <xf numFmtId="0" fontId="27" fillId="0" borderId="1" xfId="0" applyFont="1" applyBorder="1" applyAlignment="1">
      <alignment horizontal="left" vertical="top" wrapText="1"/>
    </xf>
    <xf numFmtId="0" fontId="16" fillId="0" borderId="1" xfId="0" applyFont="1" applyBorder="1" applyAlignment="1">
      <alignment horizontal="left" vertical="top" wrapText="1"/>
    </xf>
    <xf numFmtId="0" fontId="5" fillId="0" borderId="1" xfId="0" applyFont="1" applyFill="1" applyBorder="1" applyAlignment="1" quotePrefix="1">
      <alignment horizontal="center" vertical="center" wrapText="1"/>
    </xf>
    <xf numFmtId="0" fontId="5" fillId="0" borderId="1" xfId="0" applyFont="1" applyFill="1" applyBorder="1" applyAlignment="1" quotePrefix="1">
      <alignment horizontal="left" vertical="center" wrapText="1"/>
    </xf>
    <xf numFmtId="0" fontId="5" fillId="0" borderId="6" xfId="0" applyFont="1" applyFill="1" applyBorder="1" applyAlignment="1" quotePrefix="1">
      <alignment vertical="center" wrapText="1"/>
    </xf>
  </cellXfs>
  <cellStyles count="53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 6" xfId="49"/>
    <cellStyle name="常规 2 2 2" xfId="50"/>
    <cellStyle name="Norm੎੎" xfId="51"/>
    <cellStyle name="常规 2" xfId="52"/>
  </cellStyles>
  <tableStyles count="0" defaultTableStyle="TableStyleMedium9" defaultPivotStyle="PivotStyleLight16"/>
  <colors>
    <mruColors>
      <color rgb="000000FF"/>
      <color rgb="00C0C0C0"/>
      <color rgb="00000000"/>
      <color rgb="00FF0000"/>
      <color rgb="00FFF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77.png"/><Relationship Id="rId8" Type="http://schemas.openxmlformats.org/officeDocument/2006/relationships/image" Target="media/image76.png"/><Relationship Id="rId7" Type="http://schemas.openxmlformats.org/officeDocument/2006/relationships/image" Target="media/image75.png"/><Relationship Id="rId6" Type="http://schemas.openxmlformats.org/officeDocument/2006/relationships/image" Target="media/image74.png"/><Relationship Id="rId5" Type="http://schemas.openxmlformats.org/officeDocument/2006/relationships/image" Target="media/image73.png"/><Relationship Id="rId4" Type="http://schemas.openxmlformats.org/officeDocument/2006/relationships/image" Target="media/image72.png"/><Relationship Id="rId3" Type="http://schemas.openxmlformats.org/officeDocument/2006/relationships/image" Target="media/image71.png"/><Relationship Id="rId2" Type="http://schemas.openxmlformats.org/officeDocument/2006/relationships/image" Target="media/image70.png"/><Relationship Id="rId17" Type="http://schemas.openxmlformats.org/officeDocument/2006/relationships/image" Target="media/image85.png"/><Relationship Id="rId16" Type="http://schemas.openxmlformats.org/officeDocument/2006/relationships/image" Target="media/image84.png"/><Relationship Id="rId15" Type="http://schemas.openxmlformats.org/officeDocument/2006/relationships/image" Target="media/image83.png"/><Relationship Id="rId14" Type="http://schemas.openxmlformats.org/officeDocument/2006/relationships/image" Target="media/image82.png"/><Relationship Id="rId13" Type="http://schemas.openxmlformats.org/officeDocument/2006/relationships/image" Target="media/image81.png"/><Relationship Id="rId12" Type="http://schemas.openxmlformats.org/officeDocument/2006/relationships/image" Target="media/image80.png"/><Relationship Id="rId11" Type="http://schemas.openxmlformats.org/officeDocument/2006/relationships/image" Target="media/image79.png"/><Relationship Id="rId10" Type="http://schemas.openxmlformats.org/officeDocument/2006/relationships/image" Target="media/image78.png"/><Relationship Id="rId1" Type="http://schemas.openxmlformats.org/officeDocument/2006/relationships/image" Target="media/image69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tyles" Target="styles.xml"/><Relationship Id="rId12" Type="http://www.wps.cn/officeDocument/2020/cellImage" Target="cellimages.xml"/><Relationship Id="rId11" Type="http://schemas.openxmlformats.org/officeDocument/2006/relationships/sharedStrings" Target="sharedStrings.xml"/><Relationship Id="rId10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8.jpeg"/><Relationship Id="rId8" Type="http://schemas.openxmlformats.org/officeDocument/2006/relationships/image" Target="../media/image7.jpeg"/><Relationship Id="rId7" Type="http://schemas.openxmlformats.org/officeDocument/2006/relationships/image" Target="../media/image6.jpeg"/><Relationship Id="rId62" Type="http://schemas.openxmlformats.org/officeDocument/2006/relationships/image" Target="../media/image61.jpeg"/><Relationship Id="rId61" Type="http://schemas.openxmlformats.org/officeDocument/2006/relationships/image" Target="../media/image60.jpeg"/><Relationship Id="rId60" Type="http://schemas.openxmlformats.org/officeDocument/2006/relationships/image" Target="../media/image59.jpeg"/><Relationship Id="rId6" Type="http://schemas.openxmlformats.org/officeDocument/2006/relationships/image" Target="../media/image5.jpeg"/><Relationship Id="rId59" Type="http://schemas.openxmlformats.org/officeDocument/2006/relationships/image" Target="../media/image58.jpeg"/><Relationship Id="rId58" Type="http://schemas.openxmlformats.org/officeDocument/2006/relationships/image" Target="../media/image57.jpeg"/><Relationship Id="rId57" Type="http://schemas.openxmlformats.org/officeDocument/2006/relationships/image" Target="../media/image56.jpeg"/><Relationship Id="rId56" Type="http://schemas.openxmlformats.org/officeDocument/2006/relationships/image" Target="../media/image55.jpeg"/><Relationship Id="rId55" Type="http://schemas.openxmlformats.org/officeDocument/2006/relationships/image" Target="../media/image54.jpeg"/><Relationship Id="rId54" Type="http://schemas.openxmlformats.org/officeDocument/2006/relationships/image" Target="../media/image53.jpeg"/><Relationship Id="rId53" Type="http://schemas.openxmlformats.org/officeDocument/2006/relationships/image" Target="../media/image52.jpeg"/><Relationship Id="rId52" Type="http://schemas.openxmlformats.org/officeDocument/2006/relationships/image" Target="../media/image51.jpeg"/><Relationship Id="rId51" Type="http://schemas.openxmlformats.org/officeDocument/2006/relationships/image" Target="../media/image50.jpeg"/><Relationship Id="rId50" Type="http://schemas.openxmlformats.org/officeDocument/2006/relationships/image" Target="../media/image49.jpeg"/><Relationship Id="rId5" Type="http://schemas.openxmlformats.org/officeDocument/2006/relationships/image" Target="../media/image4.jpeg"/><Relationship Id="rId49" Type="http://schemas.openxmlformats.org/officeDocument/2006/relationships/image" Target="../media/image48.jpeg"/><Relationship Id="rId48" Type="http://schemas.openxmlformats.org/officeDocument/2006/relationships/image" Target="../media/image47.jpeg"/><Relationship Id="rId47" Type="http://schemas.openxmlformats.org/officeDocument/2006/relationships/image" Target="../media/image46.jpeg"/><Relationship Id="rId46" Type="http://schemas.openxmlformats.org/officeDocument/2006/relationships/image" Target="../media/image45.jpeg"/><Relationship Id="rId45" Type="http://schemas.openxmlformats.org/officeDocument/2006/relationships/image" Target="../media/image44.jpeg"/><Relationship Id="rId44" Type="http://schemas.openxmlformats.org/officeDocument/2006/relationships/image" Target="../media/image43.jpeg"/><Relationship Id="rId43" Type="http://schemas.openxmlformats.org/officeDocument/2006/relationships/image" Target="../media/image42.jpeg"/><Relationship Id="rId42" Type="http://schemas.openxmlformats.org/officeDocument/2006/relationships/image" Target="../media/image41.jpeg"/><Relationship Id="rId41" Type="http://schemas.openxmlformats.org/officeDocument/2006/relationships/image" Target="../media/image40.jpeg"/><Relationship Id="rId40" Type="http://schemas.openxmlformats.org/officeDocument/2006/relationships/image" Target="../media/image39.jpeg"/><Relationship Id="rId4" Type="http://schemas.openxmlformats.org/officeDocument/2006/relationships/image" Target="../media/image3.jpeg"/><Relationship Id="rId39" Type="http://schemas.openxmlformats.org/officeDocument/2006/relationships/image" Target="../media/image38.jpeg"/><Relationship Id="rId38" Type="http://schemas.openxmlformats.org/officeDocument/2006/relationships/image" Target="../media/image37.jpeg"/><Relationship Id="rId37" Type="http://schemas.openxmlformats.org/officeDocument/2006/relationships/image" Target="../media/image36.jpeg"/><Relationship Id="rId36" Type="http://schemas.openxmlformats.org/officeDocument/2006/relationships/image" Target="../media/image35.jpeg"/><Relationship Id="rId35" Type="http://schemas.openxmlformats.org/officeDocument/2006/relationships/image" Target="../media/image34.jpeg"/><Relationship Id="rId34" Type="http://schemas.openxmlformats.org/officeDocument/2006/relationships/image" Target="../media/image33.jpeg"/><Relationship Id="rId33" Type="http://schemas.openxmlformats.org/officeDocument/2006/relationships/image" Target="../media/image32.jpeg"/><Relationship Id="rId32" Type="http://schemas.openxmlformats.org/officeDocument/2006/relationships/image" Target="../media/image31.jpeg"/><Relationship Id="rId31" Type="http://schemas.openxmlformats.org/officeDocument/2006/relationships/image" Target="../media/image30.jpeg"/><Relationship Id="rId30" Type="http://schemas.openxmlformats.org/officeDocument/2006/relationships/image" Target="../media/image29.jpeg"/><Relationship Id="rId3" Type="http://schemas.openxmlformats.org/officeDocument/2006/relationships/image" Target="../media/image2.jpeg"/><Relationship Id="rId29" Type="http://schemas.openxmlformats.org/officeDocument/2006/relationships/image" Target="../media/image28.jpeg"/><Relationship Id="rId28" Type="http://schemas.openxmlformats.org/officeDocument/2006/relationships/image" Target="../media/image27.jpeg"/><Relationship Id="rId27" Type="http://schemas.openxmlformats.org/officeDocument/2006/relationships/image" Target="../media/image26.jpeg"/><Relationship Id="rId26" Type="http://schemas.openxmlformats.org/officeDocument/2006/relationships/image" Target="../media/image25.jpeg"/><Relationship Id="rId25" Type="http://schemas.openxmlformats.org/officeDocument/2006/relationships/image" Target="../media/image24.jpeg"/><Relationship Id="rId24" Type="http://schemas.openxmlformats.org/officeDocument/2006/relationships/image" Target="../media/image23.jpeg"/><Relationship Id="rId23" Type="http://schemas.openxmlformats.org/officeDocument/2006/relationships/image" Target="../media/image22.jpeg"/><Relationship Id="rId22" Type="http://schemas.openxmlformats.org/officeDocument/2006/relationships/image" Target="../media/image21.jpeg"/><Relationship Id="rId21" Type="http://schemas.openxmlformats.org/officeDocument/2006/relationships/image" Target="../media/image20.jpeg"/><Relationship Id="rId20" Type="http://schemas.openxmlformats.org/officeDocument/2006/relationships/image" Target="../media/image19.jpeg"/><Relationship Id="rId2" Type="http://schemas.openxmlformats.org/officeDocument/2006/relationships/image" Target="NULL" TargetMode="External"/><Relationship Id="rId19" Type="http://schemas.openxmlformats.org/officeDocument/2006/relationships/image" Target="../media/image18.jpeg"/><Relationship Id="rId18" Type="http://schemas.openxmlformats.org/officeDocument/2006/relationships/image" Target="../media/image17.jpeg"/><Relationship Id="rId17" Type="http://schemas.openxmlformats.org/officeDocument/2006/relationships/image" Target="../media/image16.jpeg"/><Relationship Id="rId16" Type="http://schemas.openxmlformats.org/officeDocument/2006/relationships/image" Target="../media/image15.jpeg"/><Relationship Id="rId15" Type="http://schemas.openxmlformats.org/officeDocument/2006/relationships/image" Target="../media/image14.jpeg"/><Relationship Id="rId14" Type="http://schemas.openxmlformats.org/officeDocument/2006/relationships/image" Target="../media/image13.jpeg"/><Relationship Id="rId13" Type="http://schemas.openxmlformats.org/officeDocument/2006/relationships/image" Target="../media/image12.jpeg"/><Relationship Id="rId12" Type="http://schemas.openxmlformats.org/officeDocument/2006/relationships/image" Target="../media/image11.jpeg"/><Relationship Id="rId11" Type="http://schemas.openxmlformats.org/officeDocument/2006/relationships/image" Target="../media/image10.jpeg"/><Relationship Id="rId10" Type="http://schemas.openxmlformats.org/officeDocument/2006/relationships/image" Target="../media/image9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5.png"/><Relationship Id="rId3" Type="http://schemas.openxmlformats.org/officeDocument/2006/relationships/image" Target="../media/image64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jpeg"/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9525</xdr:colOff>
      <xdr:row>108</xdr:row>
      <xdr:rowOff>19050</xdr:rowOff>
    </xdr:from>
    <xdr:to>
      <xdr:col>2</xdr:col>
      <xdr:colOff>857250</xdr:colOff>
      <xdr:row>108</xdr:row>
      <xdr:rowOff>1153160</xdr:rowOff>
    </xdr:to>
    <xdr:pic>
      <xdr:nvPicPr>
        <xdr:cNvPr id="56" name="图片 55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847725" y="20186650"/>
          <a:ext cx="1790700" cy="1134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66675</xdr:colOff>
      <xdr:row>108</xdr:row>
      <xdr:rowOff>28575</xdr:rowOff>
    </xdr:from>
    <xdr:to>
      <xdr:col>4</xdr:col>
      <xdr:colOff>638175</xdr:colOff>
      <xdr:row>108</xdr:row>
      <xdr:rowOff>1105535</xdr:rowOff>
    </xdr:to>
    <xdr:pic>
      <xdr:nvPicPr>
        <xdr:cNvPr id="57" name="图片 56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2990850" y="20196175"/>
          <a:ext cx="1714500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38100</xdr:colOff>
      <xdr:row>108</xdr:row>
      <xdr:rowOff>47625</xdr:rowOff>
    </xdr:from>
    <xdr:to>
      <xdr:col>6</xdr:col>
      <xdr:colOff>809625</xdr:colOff>
      <xdr:row>108</xdr:row>
      <xdr:rowOff>1124585</xdr:rowOff>
    </xdr:to>
    <xdr:pic>
      <xdr:nvPicPr>
        <xdr:cNvPr id="58" name="图片 57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5314950" y="20215225"/>
          <a:ext cx="1714500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109</xdr:row>
      <xdr:rowOff>180975</xdr:rowOff>
    </xdr:from>
    <xdr:to>
      <xdr:col>2</xdr:col>
      <xdr:colOff>885825</xdr:colOff>
      <xdr:row>110</xdr:row>
      <xdr:rowOff>1124585</xdr:rowOff>
    </xdr:to>
    <xdr:pic>
      <xdr:nvPicPr>
        <xdr:cNvPr id="59" name="图片 58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876300" y="21516975"/>
          <a:ext cx="1790700" cy="1124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</xdr:colOff>
      <xdr:row>110</xdr:row>
      <xdr:rowOff>9525</xdr:rowOff>
    </xdr:from>
    <xdr:to>
      <xdr:col>4</xdr:col>
      <xdr:colOff>609600</xdr:colOff>
      <xdr:row>110</xdr:row>
      <xdr:rowOff>1086485</xdr:rowOff>
    </xdr:to>
    <xdr:pic>
      <xdr:nvPicPr>
        <xdr:cNvPr id="60" name="图片 59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2962275" y="21526500"/>
          <a:ext cx="1714500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66675</xdr:colOff>
      <xdr:row>110</xdr:row>
      <xdr:rowOff>47625</xdr:rowOff>
    </xdr:from>
    <xdr:to>
      <xdr:col>6</xdr:col>
      <xdr:colOff>791210</xdr:colOff>
      <xdr:row>110</xdr:row>
      <xdr:rowOff>1095375</xdr:rowOff>
    </xdr:to>
    <xdr:pic>
      <xdr:nvPicPr>
        <xdr:cNvPr id="61" name="图片 60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5343525" y="21564600"/>
          <a:ext cx="166751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112</xdr:row>
      <xdr:rowOff>0</xdr:rowOff>
    </xdr:from>
    <xdr:to>
      <xdr:col>2</xdr:col>
      <xdr:colOff>904875</xdr:colOff>
      <xdr:row>112</xdr:row>
      <xdr:rowOff>1134110</xdr:rowOff>
    </xdr:to>
    <xdr:pic>
      <xdr:nvPicPr>
        <xdr:cNvPr id="62" name="图片 61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895350" y="22853650"/>
          <a:ext cx="1790700" cy="1134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112</xdr:row>
      <xdr:rowOff>38100</xdr:rowOff>
    </xdr:from>
    <xdr:to>
      <xdr:col>4</xdr:col>
      <xdr:colOff>666750</xdr:colOff>
      <xdr:row>112</xdr:row>
      <xdr:rowOff>1115060</xdr:rowOff>
    </xdr:to>
    <xdr:pic>
      <xdr:nvPicPr>
        <xdr:cNvPr id="63" name="图片 62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3019425" y="22891750"/>
          <a:ext cx="1714500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95250</xdr:colOff>
      <xdr:row>112</xdr:row>
      <xdr:rowOff>47625</xdr:rowOff>
    </xdr:from>
    <xdr:to>
      <xdr:col>6</xdr:col>
      <xdr:colOff>819785</xdr:colOff>
      <xdr:row>112</xdr:row>
      <xdr:rowOff>1095375</xdr:rowOff>
    </xdr:to>
    <xdr:pic>
      <xdr:nvPicPr>
        <xdr:cNvPr id="64" name="图片 63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5372100" y="22901275"/>
          <a:ext cx="166751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114</xdr:row>
      <xdr:rowOff>19050</xdr:rowOff>
    </xdr:from>
    <xdr:to>
      <xdr:col>2</xdr:col>
      <xdr:colOff>914400</xdr:colOff>
      <xdr:row>114</xdr:row>
      <xdr:rowOff>1153160</xdr:rowOff>
    </xdr:to>
    <xdr:pic>
      <xdr:nvPicPr>
        <xdr:cNvPr id="65" name="图片 64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904875" y="24209375"/>
          <a:ext cx="1790700" cy="1134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</xdr:colOff>
      <xdr:row>114</xdr:row>
      <xdr:rowOff>28575</xdr:rowOff>
    </xdr:from>
    <xdr:to>
      <xdr:col>4</xdr:col>
      <xdr:colOff>619125</xdr:colOff>
      <xdr:row>114</xdr:row>
      <xdr:rowOff>1105535</xdr:rowOff>
    </xdr:to>
    <xdr:pic>
      <xdr:nvPicPr>
        <xdr:cNvPr id="66" name="图片 65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2971800" y="24218900"/>
          <a:ext cx="1714500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114300</xdr:colOff>
      <xdr:row>114</xdr:row>
      <xdr:rowOff>38100</xdr:rowOff>
    </xdr:from>
    <xdr:to>
      <xdr:col>6</xdr:col>
      <xdr:colOff>838835</xdr:colOff>
      <xdr:row>114</xdr:row>
      <xdr:rowOff>1085850</xdr:rowOff>
    </xdr:to>
    <xdr:pic>
      <xdr:nvPicPr>
        <xdr:cNvPr id="67" name="图片 66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5391150" y="24228425"/>
          <a:ext cx="166751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116</xdr:row>
      <xdr:rowOff>28575</xdr:rowOff>
    </xdr:from>
    <xdr:to>
      <xdr:col>2</xdr:col>
      <xdr:colOff>895350</xdr:colOff>
      <xdr:row>116</xdr:row>
      <xdr:rowOff>1162685</xdr:rowOff>
    </xdr:to>
    <xdr:pic>
      <xdr:nvPicPr>
        <xdr:cNvPr id="68" name="图片 67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885825" y="25555575"/>
          <a:ext cx="1790700" cy="1134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114300</xdr:colOff>
      <xdr:row>116</xdr:row>
      <xdr:rowOff>57150</xdr:rowOff>
    </xdr:from>
    <xdr:to>
      <xdr:col>4</xdr:col>
      <xdr:colOff>685800</xdr:colOff>
      <xdr:row>116</xdr:row>
      <xdr:rowOff>1134110</xdr:rowOff>
    </xdr:to>
    <xdr:pic>
      <xdr:nvPicPr>
        <xdr:cNvPr id="69" name="图片 68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3038475" y="25584150"/>
          <a:ext cx="1714500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76200</xdr:colOff>
      <xdr:row>116</xdr:row>
      <xdr:rowOff>47625</xdr:rowOff>
    </xdr:from>
    <xdr:to>
      <xdr:col>6</xdr:col>
      <xdr:colOff>800735</xdr:colOff>
      <xdr:row>116</xdr:row>
      <xdr:rowOff>1095375</xdr:rowOff>
    </xdr:to>
    <xdr:pic>
      <xdr:nvPicPr>
        <xdr:cNvPr id="70" name="图片 69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5353050" y="25574625"/>
          <a:ext cx="166751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118</xdr:row>
      <xdr:rowOff>38100</xdr:rowOff>
    </xdr:from>
    <xdr:to>
      <xdr:col>2</xdr:col>
      <xdr:colOff>885825</xdr:colOff>
      <xdr:row>118</xdr:row>
      <xdr:rowOff>1172210</xdr:rowOff>
    </xdr:to>
    <xdr:pic>
      <xdr:nvPicPr>
        <xdr:cNvPr id="71" name="图片 70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876300" y="26939875"/>
          <a:ext cx="1790700" cy="1134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95250</xdr:colOff>
      <xdr:row>118</xdr:row>
      <xdr:rowOff>38100</xdr:rowOff>
    </xdr:from>
    <xdr:to>
      <xdr:col>4</xdr:col>
      <xdr:colOff>666750</xdr:colOff>
      <xdr:row>118</xdr:row>
      <xdr:rowOff>1115060</xdr:rowOff>
    </xdr:to>
    <xdr:pic>
      <xdr:nvPicPr>
        <xdr:cNvPr id="72" name="图片 71"/>
        <xdr:cNvPicPr>
          <a:picLocks noChangeAspect="1"/>
        </xdr:cNvPicPr>
      </xdr:nvPicPr>
      <xdr:blipFill>
        <a:blip r:embed="rId18" r:link="rId2"/>
        <a:stretch>
          <a:fillRect/>
        </a:stretch>
      </xdr:blipFill>
      <xdr:spPr>
        <a:xfrm>
          <a:off x="3019425" y="26939875"/>
          <a:ext cx="1714500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85725</xdr:colOff>
      <xdr:row>118</xdr:row>
      <xdr:rowOff>47625</xdr:rowOff>
    </xdr:from>
    <xdr:to>
      <xdr:col>6</xdr:col>
      <xdr:colOff>810260</xdr:colOff>
      <xdr:row>118</xdr:row>
      <xdr:rowOff>1095375</xdr:rowOff>
    </xdr:to>
    <xdr:pic>
      <xdr:nvPicPr>
        <xdr:cNvPr id="73" name="图片 72"/>
        <xdr:cNvPicPr>
          <a:picLocks noChangeAspect="1"/>
        </xdr:cNvPicPr>
      </xdr:nvPicPr>
      <xdr:blipFill>
        <a:blip r:embed="rId19" r:link="rId2"/>
        <a:stretch>
          <a:fillRect/>
        </a:stretch>
      </xdr:blipFill>
      <xdr:spPr>
        <a:xfrm>
          <a:off x="5362575" y="26949400"/>
          <a:ext cx="166751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209550</xdr:colOff>
      <xdr:row>171</xdr:row>
      <xdr:rowOff>38100</xdr:rowOff>
    </xdr:from>
    <xdr:to>
      <xdr:col>3</xdr:col>
      <xdr:colOff>619125</xdr:colOff>
      <xdr:row>171</xdr:row>
      <xdr:rowOff>1610360</xdr:rowOff>
    </xdr:to>
    <xdr:pic>
      <xdr:nvPicPr>
        <xdr:cNvPr id="74" name="图片 73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1047750" y="3757930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104775</xdr:colOff>
      <xdr:row>171</xdr:row>
      <xdr:rowOff>38100</xdr:rowOff>
    </xdr:from>
    <xdr:to>
      <xdr:col>6</xdr:col>
      <xdr:colOff>447675</xdr:colOff>
      <xdr:row>171</xdr:row>
      <xdr:rowOff>1610360</xdr:rowOff>
    </xdr:to>
    <xdr:pic>
      <xdr:nvPicPr>
        <xdr:cNvPr id="75" name="图片 74"/>
        <xdr:cNvPicPr>
          <a:picLocks noChangeAspect="1"/>
        </xdr:cNvPicPr>
      </xdr:nvPicPr>
      <xdr:blipFill>
        <a:blip r:embed="rId21" r:link="rId2"/>
        <a:stretch>
          <a:fillRect/>
        </a:stretch>
      </xdr:blipFill>
      <xdr:spPr>
        <a:xfrm>
          <a:off x="4171950" y="3757930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266700</xdr:colOff>
      <xdr:row>173</xdr:row>
      <xdr:rowOff>19050</xdr:rowOff>
    </xdr:from>
    <xdr:to>
      <xdr:col>3</xdr:col>
      <xdr:colOff>676275</xdr:colOff>
      <xdr:row>173</xdr:row>
      <xdr:rowOff>1591310</xdr:rowOff>
    </xdr:to>
    <xdr:pic>
      <xdr:nvPicPr>
        <xdr:cNvPr id="76" name="图片 75"/>
        <xdr:cNvPicPr>
          <a:picLocks noChangeAspect="1"/>
        </xdr:cNvPicPr>
      </xdr:nvPicPr>
      <xdr:blipFill>
        <a:blip r:embed="rId22" r:link="rId2"/>
        <a:stretch>
          <a:fillRect/>
        </a:stretch>
      </xdr:blipFill>
      <xdr:spPr>
        <a:xfrm>
          <a:off x="1104900" y="39392225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171450</xdr:colOff>
      <xdr:row>173</xdr:row>
      <xdr:rowOff>28575</xdr:rowOff>
    </xdr:from>
    <xdr:to>
      <xdr:col>6</xdr:col>
      <xdr:colOff>514350</xdr:colOff>
      <xdr:row>173</xdr:row>
      <xdr:rowOff>1600835</xdr:rowOff>
    </xdr:to>
    <xdr:pic>
      <xdr:nvPicPr>
        <xdr:cNvPr id="77" name="图片 76"/>
        <xdr:cNvPicPr>
          <a:picLocks noChangeAspect="1"/>
        </xdr:cNvPicPr>
      </xdr:nvPicPr>
      <xdr:blipFill>
        <a:blip r:embed="rId23" r:link="rId2"/>
        <a:stretch>
          <a:fillRect/>
        </a:stretch>
      </xdr:blipFill>
      <xdr:spPr>
        <a:xfrm>
          <a:off x="4238625" y="3940175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285750</xdr:colOff>
      <xdr:row>175</xdr:row>
      <xdr:rowOff>0</xdr:rowOff>
    </xdr:from>
    <xdr:to>
      <xdr:col>3</xdr:col>
      <xdr:colOff>695325</xdr:colOff>
      <xdr:row>175</xdr:row>
      <xdr:rowOff>1572260</xdr:rowOff>
    </xdr:to>
    <xdr:pic>
      <xdr:nvPicPr>
        <xdr:cNvPr id="78" name="图片 77"/>
        <xdr:cNvPicPr>
          <a:picLocks noChangeAspect="1"/>
        </xdr:cNvPicPr>
      </xdr:nvPicPr>
      <xdr:blipFill>
        <a:blip r:embed="rId24" r:link="rId2"/>
        <a:stretch>
          <a:fillRect/>
        </a:stretch>
      </xdr:blipFill>
      <xdr:spPr>
        <a:xfrm>
          <a:off x="1123950" y="4123055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123825</xdr:colOff>
      <xdr:row>175</xdr:row>
      <xdr:rowOff>9525</xdr:rowOff>
    </xdr:from>
    <xdr:to>
      <xdr:col>6</xdr:col>
      <xdr:colOff>466725</xdr:colOff>
      <xdr:row>175</xdr:row>
      <xdr:rowOff>1581785</xdr:rowOff>
    </xdr:to>
    <xdr:pic>
      <xdr:nvPicPr>
        <xdr:cNvPr id="79" name="图片 78"/>
        <xdr:cNvPicPr>
          <a:picLocks noChangeAspect="1"/>
        </xdr:cNvPicPr>
      </xdr:nvPicPr>
      <xdr:blipFill>
        <a:blip r:embed="rId25" r:link="rId2"/>
        <a:stretch>
          <a:fillRect/>
        </a:stretch>
      </xdr:blipFill>
      <xdr:spPr>
        <a:xfrm>
          <a:off x="4191000" y="41240075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247650</xdr:colOff>
      <xdr:row>177</xdr:row>
      <xdr:rowOff>9525</xdr:rowOff>
    </xdr:from>
    <xdr:to>
      <xdr:col>3</xdr:col>
      <xdr:colOff>657225</xdr:colOff>
      <xdr:row>177</xdr:row>
      <xdr:rowOff>1581785</xdr:rowOff>
    </xdr:to>
    <xdr:pic>
      <xdr:nvPicPr>
        <xdr:cNvPr id="80" name="图片 79"/>
        <xdr:cNvPicPr>
          <a:picLocks noChangeAspect="1"/>
        </xdr:cNvPicPr>
      </xdr:nvPicPr>
      <xdr:blipFill>
        <a:blip r:embed="rId26" r:link="rId2"/>
        <a:stretch>
          <a:fillRect/>
        </a:stretch>
      </xdr:blipFill>
      <xdr:spPr>
        <a:xfrm>
          <a:off x="1085850" y="4302125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104775</xdr:colOff>
      <xdr:row>177</xdr:row>
      <xdr:rowOff>19050</xdr:rowOff>
    </xdr:from>
    <xdr:to>
      <xdr:col>6</xdr:col>
      <xdr:colOff>447675</xdr:colOff>
      <xdr:row>177</xdr:row>
      <xdr:rowOff>1591310</xdr:rowOff>
    </xdr:to>
    <xdr:pic>
      <xdr:nvPicPr>
        <xdr:cNvPr id="81" name="图片 80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4171950" y="43030775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190500</xdr:colOff>
      <xdr:row>179</xdr:row>
      <xdr:rowOff>19050</xdr:rowOff>
    </xdr:from>
    <xdr:to>
      <xdr:col>3</xdr:col>
      <xdr:colOff>600075</xdr:colOff>
      <xdr:row>179</xdr:row>
      <xdr:rowOff>1591310</xdr:rowOff>
    </xdr:to>
    <xdr:pic>
      <xdr:nvPicPr>
        <xdr:cNvPr id="82" name="图片 81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1028700" y="4481195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104775</xdr:colOff>
      <xdr:row>179</xdr:row>
      <xdr:rowOff>28575</xdr:rowOff>
    </xdr:from>
    <xdr:to>
      <xdr:col>6</xdr:col>
      <xdr:colOff>447675</xdr:colOff>
      <xdr:row>179</xdr:row>
      <xdr:rowOff>1600835</xdr:rowOff>
    </xdr:to>
    <xdr:pic>
      <xdr:nvPicPr>
        <xdr:cNvPr id="83" name="图片 82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4171950" y="44821475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181</xdr:row>
      <xdr:rowOff>38100</xdr:rowOff>
    </xdr:from>
    <xdr:to>
      <xdr:col>3</xdr:col>
      <xdr:colOff>438150</xdr:colOff>
      <xdr:row>181</xdr:row>
      <xdr:rowOff>1610360</xdr:rowOff>
    </xdr:to>
    <xdr:pic>
      <xdr:nvPicPr>
        <xdr:cNvPr id="84" name="图片 83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866775" y="46688375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76200</xdr:colOff>
      <xdr:row>181</xdr:row>
      <xdr:rowOff>28575</xdr:rowOff>
    </xdr:from>
    <xdr:to>
      <xdr:col>6</xdr:col>
      <xdr:colOff>419100</xdr:colOff>
      <xdr:row>181</xdr:row>
      <xdr:rowOff>1600835</xdr:rowOff>
    </xdr:to>
    <xdr:pic>
      <xdr:nvPicPr>
        <xdr:cNvPr id="85" name="图片 84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4143375" y="4667885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183</xdr:row>
      <xdr:rowOff>28575</xdr:rowOff>
    </xdr:from>
    <xdr:to>
      <xdr:col>3</xdr:col>
      <xdr:colOff>466725</xdr:colOff>
      <xdr:row>183</xdr:row>
      <xdr:rowOff>1600835</xdr:rowOff>
    </xdr:to>
    <xdr:pic>
      <xdr:nvPicPr>
        <xdr:cNvPr id="86" name="图片 85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895350" y="48510825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57150</xdr:colOff>
      <xdr:row>183</xdr:row>
      <xdr:rowOff>38100</xdr:rowOff>
    </xdr:from>
    <xdr:to>
      <xdr:col>6</xdr:col>
      <xdr:colOff>400050</xdr:colOff>
      <xdr:row>183</xdr:row>
      <xdr:rowOff>1610360</xdr:rowOff>
    </xdr:to>
    <xdr:pic>
      <xdr:nvPicPr>
        <xdr:cNvPr id="87" name="图片 86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4124325" y="4852035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123825</xdr:colOff>
      <xdr:row>185</xdr:row>
      <xdr:rowOff>114300</xdr:rowOff>
    </xdr:from>
    <xdr:to>
      <xdr:col>3</xdr:col>
      <xdr:colOff>533400</xdr:colOff>
      <xdr:row>185</xdr:row>
      <xdr:rowOff>1686560</xdr:rowOff>
    </xdr:to>
    <xdr:pic>
      <xdr:nvPicPr>
        <xdr:cNvPr id="88" name="图片 87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962025" y="50453925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28575</xdr:colOff>
      <xdr:row>185</xdr:row>
      <xdr:rowOff>28575</xdr:rowOff>
    </xdr:from>
    <xdr:to>
      <xdr:col>6</xdr:col>
      <xdr:colOff>371475</xdr:colOff>
      <xdr:row>185</xdr:row>
      <xdr:rowOff>1600835</xdr:rowOff>
    </xdr:to>
    <xdr:pic>
      <xdr:nvPicPr>
        <xdr:cNvPr id="89" name="图片 88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4095750" y="5036820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187</xdr:row>
      <xdr:rowOff>28575</xdr:rowOff>
    </xdr:from>
    <xdr:to>
      <xdr:col>3</xdr:col>
      <xdr:colOff>466725</xdr:colOff>
      <xdr:row>187</xdr:row>
      <xdr:rowOff>1600835</xdr:rowOff>
    </xdr:to>
    <xdr:pic>
      <xdr:nvPicPr>
        <xdr:cNvPr id="90" name="图片 89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895350" y="52276375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66675</xdr:colOff>
      <xdr:row>187</xdr:row>
      <xdr:rowOff>38100</xdr:rowOff>
    </xdr:from>
    <xdr:to>
      <xdr:col>6</xdr:col>
      <xdr:colOff>409575</xdr:colOff>
      <xdr:row>187</xdr:row>
      <xdr:rowOff>1610360</xdr:rowOff>
    </xdr:to>
    <xdr:pic>
      <xdr:nvPicPr>
        <xdr:cNvPr id="91" name="图片 90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4133850" y="5228590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189</xdr:row>
      <xdr:rowOff>28575</xdr:rowOff>
    </xdr:from>
    <xdr:to>
      <xdr:col>3</xdr:col>
      <xdr:colOff>438150</xdr:colOff>
      <xdr:row>189</xdr:row>
      <xdr:rowOff>1600835</xdr:rowOff>
    </xdr:to>
    <xdr:pic>
      <xdr:nvPicPr>
        <xdr:cNvPr id="92" name="图片 91"/>
        <xdr:cNvPicPr>
          <a:picLocks noChangeAspect="1"/>
        </xdr:cNvPicPr>
      </xdr:nvPicPr>
      <xdr:blipFill>
        <a:blip r:embed="rId38" r:link="rId2"/>
        <a:stretch>
          <a:fillRect/>
        </a:stretch>
      </xdr:blipFill>
      <xdr:spPr>
        <a:xfrm>
          <a:off x="866775" y="5410835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76200</xdr:colOff>
      <xdr:row>189</xdr:row>
      <xdr:rowOff>19050</xdr:rowOff>
    </xdr:from>
    <xdr:to>
      <xdr:col>6</xdr:col>
      <xdr:colOff>419100</xdr:colOff>
      <xdr:row>189</xdr:row>
      <xdr:rowOff>1591310</xdr:rowOff>
    </xdr:to>
    <xdr:pic>
      <xdr:nvPicPr>
        <xdr:cNvPr id="93" name="图片 92"/>
        <xdr:cNvPicPr>
          <a:picLocks noChangeAspect="1"/>
        </xdr:cNvPicPr>
      </xdr:nvPicPr>
      <xdr:blipFill>
        <a:blip r:embed="rId39" r:link="rId2"/>
        <a:stretch>
          <a:fillRect/>
        </a:stretch>
      </xdr:blipFill>
      <xdr:spPr>
        <a:xfrm>
          <a:off x="4143375" y="54098825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191</xdr:row>
      <xdr:rowOff>38100</xdr:rowOff>
    </xdr:from>
    <xdr:to>
      <xdr:col>3</xdr:col>
      <xdr:colOff>438150</xdr:colOff>
      <xdr:row>191</xdr:row>
      <xdr:rowOff>1610360</xdr:rowOff>
    </xdr:to>
    <xdr:pic>
      <xdr:nvPicPr>
        <xdr:cNvPr id="94" name="图片 93"/>
        <xdr:cNvPicPr>
          <a:picLocks noChangeAspect="1"/>
        </xdr:cNvPicPr>
      </xdr:nvPicPr>
      <xdr:blipFill>
        <a:blip r:embed="rId40" r:link="rId2"/>
        <a:stretch>
          <a:fillRect/>
        </a:stretch>
      </xdr:blipFill>
      <xdr:spPr>
        <a:xfrm>
          <a:off x="866775" y="5591175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85725</xdr:colOff>
      <xdr:row>191</xdr:row>
      <xdr:rowOff>19050</xdr:rowOff>
    </xdr:from>
    <xdr:to>
      <xdr:col>6</xdr:col>
      <xdr:colOff>428625</xdr:colOff>
      <xdr:row>191</xdr:row>
      <xdr:rowOff>1591310</xdr:rowOff>
    </xdr:to>
    <xdr:pic>
      <xdr:nvPicPr>
        <xdr:cNvPr id="95" name="图片 94"/>
        <xdr:cNvPicPr>
          <a:picLocks noChangeAspect="1"/>
        </xdr:cNvPicPr>
      </xdr:nvPicPr>
      <xdr:blipFill>
        <a:blip r:embed="rId41" r:link="rId2"/>
        <a:stretch>
          <a:fillRect/>
        </a:stretch>
      </xdr:blipFill>
      <xdr:spPr>
        <a:xfrm>
          <a:off x="4152900" y="55892700"/>
          <a:ext cx="2495550" cy="1572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216</xdr:row>
      <xdr:rowOff>38100</xdr:rowOff>
    </xdr:from>
    <xdr:to>
      <xdr:col>3</xdr:col>
      <xdr:colOff>704850</xdr:colOff>
      <xdr:row>216</xdr:row>
      <xdr:rowOff>1762760</xdr:rowOff>
    </xdr:to>
    <xdr:pic>
      <xdr:nvPicPr>
        <xdr:cNvPr id="96" name="图片 95"/>
        <xdr:cNvPicPr>
          <a:picLocks noChangeAspect="1"/>
        </xdr:cNvPicPr>
      </xdr:nvPicPr>
      <xdr:blipFill>
        <a:blip r:embed="rId42" r:link="rId2"/>
        <a:stretch>
          <a:fillRect/>
        </a:stretch>
      </xdr:blipFill>
      <xdr:spPr>
        <a:xfrm>
          <a:off x="885825" y="62080775"/>
          <a:ext cx="274320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28575</xdr:colOff>
      <xdr:row>216</xdr:row>
      <xdr:rowOff>19050</xdr:rowOff>
    </xdr:from>
    <xdr:to>
      <xdr:col>6</xdr:col>
      <xdr:colOff>619125</xdr:colOff>
      <xdr:row>216</xdr:row>
      <xdr:rowOff>1743710</xdr:rowOff>
    </xdr:to>
    <xdr:pic>
      <xdr:nvPicPr>
        <xdr:cNvPr id="97" name="图片 96"/>
        <xdr:cNvPicPr>
          <a:picLocks noChangeAspect="1"/>
        </xdr:cNvPicPr>
      </xdr:nvPicPr>
      <xdr:blipFill>
        <a:blip r:embed="rId43" r:link="rId2"/>
        <a:stretch>
          <a:fillRect/>
        </a:stretch>
      </xdr:blipFill>
      <xdr:spPr>
        <a:xfrm>
          <a:off x="4095750" y="62061725"/>
          <a:ext cx="274320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219</xdr:row>
      <xdr:rowOff>28575</xdr:rowOff>
    </xdr:from>
    <xdr:to>
      <xdr:col>3</xdr:col>
      <xdr:colOff>685800</xdr:colOff>
      <xdr:row>219</xdr:row>
      <xdr:rowOff>1753235</xdr:rowOff>
    </xdr:to>
    <xdr:pic>
      <xdr:nvPicPr>
        <xdr:cNvPr id="98" name="图片 97"/>
        <xdr:cNvPicPr>
          <a:picLocks noChangeAspect="1"/>
        </xdr:cNvPicPr>
      </xdr:nvPicPr>
      <xdr:blipFill>
        <a:blip r:embed="rId44" r:link="rId2"/>
        <a:stretch>
          <a:fillRect/>
        </a:stretch>
      </xdr:blipFill>
      <xdr:spPr>
        <a:xfrm>
          <a:off x="866775" y="64423925"/>
          <a:ext cx="274320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38100</xdr:colOff>
      <xdr:row>219</xdr:row>
      <xdr:rowOff>19050</xdr:rowOff>
    </xdr:from>
    <xdr:to>
      <xdr:col>6</xdr:col>
      <xdr:colOff>628650</xdr:colOff>
      <xdr:row>219</xdr:row>
      <xdr:rowOff>1743710</xdr:rowOff>
    </xdr:to>
    <xdr:pic>
      <xdr:nvPicPr>
        <xdr:cNvPr id="99" name="图片 98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4105275" y="64414400"/>
          <a:ext cx="274320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222</xdr:row>
      <xdr:rowOff>28575</xdr:rowOff>
    </xdr:from>
    <xdr:to>
      <xdr:col>3</xdr:col>
      <xdr:colOff>714375</xdr:colOff>
      <xdr:row>222</xdr:row>
      <xdr:rowOff>1753235</xdr:rowOff>
    </xdr:to>
    <xdr:pic>
      <xdr:nvPicPr>
        <xdr:cNvPr id="100" name="图片 99"/>
        <xdr:cNvPicPr>
          <a:picLocks noChangeAspect="1"/>
        </xdr:cNvPicPr>
      </xdr:nvPicPr>
      <xdr:blipFill>
        <a:blip r:embed="rId46" r:link="rId2"/>
        <a:stretch>
          <a:fillRect/>
        </a:stretch>
      </xdr:blipFill>
      <xdr:spPr>
        <a:xfrm>
          <a:off x="895350" y="66776600"/>
          <a:ext cx="274320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244</xdr:row>
      <xdr:rowOff>28575</xdr:rowOff>
    </xdr:from>
    <xdr:to>
      <xdr:col>3</xdr:col>
      <xdr:colOff>704850</xdr:colOff>
      <xdr:row>244</xdr:row>
      <xdr:rowOff>1753235</xdr:rowOff>
    </xdr:to>
    <xdr:pic>
      <xdr:nvPicPr>
        <xdr:cNvPr id="101" name="图片 100"/>
        <xdr:cNvPicPr>
          <a:picLocks noChangeAspect="1"/>
        </xdr:cNvPicPr>
      </xdr:nvPicPr>
      <xdr:blipFill>
        <a:blip r:embed="rId47" r:link="rId2"/>
        <a:stretch>
          <a:fillRect/>
        </a:stretch>
      </xdr:blipFill>
      <xdr:spPr>
        <a:xfrm>
          <a:off x="885825" y="72463025"/>
          <a:ext cx="274320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28575</xdr:colOff>
      <xdr:row>244</xdr:row>
      <xdr:rowOff>38100</xdr:rowOff>
    </xdr:from>
    <xdr:to>
      <xdr:col>6</xdr:col>
      <xdr:colOff>619125</xdr:colOff>
      <xdr:row>244</xdr:row>
      <xdr:rowOff>1762760</xdr:rowOff>
    </xdr:to>
    <xdr:pic>
      <xdr:nvPicPr>
        <xdr:cNvPr id="102" name="图片 101"/>
        <xdr:cNvPicPr>
          <a:picLocks noChangeAspect="1"/>
        </xdr:cNvPicPr>
      </xdr:nvPicPr>
      <xdr:blipFill>
        <a:blip r:embed="rId48" r:link="rId2"/>
        <a:stretch>
          <a:fillRect/>
        </a:stretch>
      </xdr:blipFill>
      <xdr:spPr>
        <a:xfrm>
          <a:off x="4095750" y="72472550"/>
          <a:ext cx="274320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246</xdr:row>
      <xdr:rowOff>19050</xdr:rowOff>
    </xdr:from>
    <xdr:to>
      <xdr:col>3</xdr:col>
      <xdr:colOff>685800</xdr:colOff>
      <xdr:row>246</xdr:row>
      <xdr:rowOff>1743710</xdr:rowOff>
    </xdr:to>
    <xdr:pic>
      <xdr:nvPicPr>
        <xdr:cNvPr id="103" name="图片 102"/>
        <xdr:cNvPicPr>
          <a:picLocks noChangeAspect="1"/>
        </xdr:cNvPicPr>
      </xdr:nvPicPr>
      <xdr:blipFill>
        <a:blip r:embed="rId49" r:link="rId2"/>
        <a:stretch>
          <a:fillRect/>
        </a:stretch>
      </xdr:blipFill>
      <xdr:spPr>
        <a:xfrm>
          <a:off x="866775" y="74612500"/>
          <a:ext cx="274320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66675</xdr:colOff>
      <xdr:row>246</xdr:row>
      <xdr:rowOff>19050</xdr:rowOff>
    </xdr:from>
    <xdr:to>
      <xdr:col>6</xdr:col>
      <xdr:colOff>657225</xdr:colOff>
      <xdr:row>246</xdr:row>
      <xdr:rowOff>1743710</xdr:rowOff>
    </xdr:to>
    <xdr:pic>
      <xdr:nvPicPr>
        <xdr:cNvPr id="104" name="图片 103"/>
        <xdr:cNvPicPr>
          <a:picLocks noChangeAspect="1"/>
        </xdr:cNvPicPr>
      </xdr:nvPicPr>
      <xdr:blipFill>
        <a:blip r:embed="rId50" r:link="rId2"/>
        <a:stretch>
          <a:fillRect/>
        </a:stretch>
      </xdr:blipFill>
      <xdr:spPr>
        <a:xfrm>
          <a:off x="4133850" y="74612500"/>
          <a:ext cx="274320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104775</xdr:colOff>
      <xdr:row>312</xdr:row>
      <xdr:rowOff>28575</xdr:rowOff>
    </xdr:from>
    <xdr:to>
      <xdr:col>5</xdr:col>
      <xdr:colOff>791210</xdr:colOff>
      <xdr:row>312</xdr:row>
      <xdr:rowOff>3162935</xdr:rowOff>
    </xdr:to>
    <xdr:pic>
      <xdr:nvPicPr>
        <xdr:cNvPr id="105" name="图片 104"/>
        <xdr:cNvPicPr>
          <a:picLocks noChangeAspect="1"/>
        </xdr:cNvPicPr>
      </xdr:nvPicPr>
      <xdr:blipFill>
        <a:blip r:embed="rId51" r:link="rId2"/>
        <a:stretch>
          <a:fillRect/>
        </a:stretch>
      </xdr:blipFill>
      <xdr:spPr>
        <a:xfrm>
          <a:off x="1885950" y="89227025"/>
          <a:ext cx="4182110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314</xdr:row>
      <xdr:rowOff>28575</xdr:rowOff>
    </xdr:from>
    <xdr:to>
      <xdr:col>5</xdr:col>
      <xdr:colOff>734060</xdr:colOff>
      <xdr:row>314</xdr:row>
      <xdr:rowOff>3162935</xdr:rowOff>
    </xdr:to>
    <xdr:pic>
      <xdr:nvPicPr>
        <xdr:cNvPr id="106" name="图片 105"/>
        <xdr:cNvPicPr>
          <a:picLocks noChangeAspect="1"/>
        </xdr:cNvPicPr>
      </xdr:nvPicPr>
      <xdr:blipFill>
        <a:blip r:embed="rId52" r:link="rId2"/>
        <a:stretch>
          <a:fillRect/>
        </a:stretch>
      </xdr:blipFill>
      <xdr:spPr>
        <a:xfrm>
          <a:off x="1828800" y="92722700"/>
          <a:ext cx="4182110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316</xdr:row>
      <xdr:rowOff>47625</xdr:rowOff>
    </xdr:from>
    <xdr:to>
      <xdr:col>5</xdr:col>
      <xdr:colOff>734060</xdr:colOff>
      <xdr:row>316</xdr:row>
      <xdr:rowOff>3181985</xdr:rowOff>
    </xdr:to>
    <xdr:pic>
      <xdr:nvPicPr>
        <xdr:cNvPr id="107" name="图片 106"/>
        <xdr:cNvPicPr>
          <a:picLocks noChangeAspect="1"/>
        </xdr:cNvPicPr>
      </xdr:nvPicPr>
      <xdr:blipFill>
        <a:blip r:embed="rId53" r:link="rId2"/>
        <a:stretch>
          <a:fillRect/>
        </a:stretch>
      </xdr:blipFill>
      <xdr:spPr>
        <a:xfrm>
          <a:off x="1828800" y="96097725"/>
          <a:ext cx="4182110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318</xdr:row>
      <xdr:rowOff>28575</xdr:rowOff>
    </xdr:from>
    <xdr:to>
      <xdr:col>5</xdr:col>
      <xdr:colOff>705485</xdr:colOff>
      <xdr:row>318</xdr:row>
      <xdr:rowOff>3162935</xdr:rowOff>
    </xdr:to>
    <xdr:pic>
      <xdr:nvPicPr>
        <xdr:cNvPr id="108" name="图片 107"/>
        <xdr:cNvPicPr>
          <a:picLocks noChangeAspect="1"/>
        </xdr:cNvPicPr>
      </xdr:nvPicPr>
      <xdr:blipFill>
        <a:blip r:embed="rId54" r:link="rId2"/>
        <a:stretch>
          <a:fillRect/>
        </a:stretch>
      </xdr:blipFill>
      <xdr:spPr>
        <a:xfrm>
          <a:off x="1800225" y="99460050"/>
          <a:ext cx="4182110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320</xdr:row>
      <xdr:rowOff>28575</xdr:rowOff>
    </xdr:from>
    <xdr:to>
      <xdr:col>5</xdr:col>
      <xdr:colOff>724535</xdr:colOff>
      <xdr:row>320</xdr:row>
      <xdr:rowOff>3162935</xdr:rowOff>
    </xdr:to>
    <xdr:pic>
      <xdr:nvPicPr>
        <xdr:cNvPr id="109" name="图片 108"/>
        <xdr:cNvPicPr>
          <a:picLocks noChangeAspect="1"/>
        </xdr:cNvPicPr>
      </xdr:nvPicPr>
      <xdr:blipFill>
        <a:blip r:embed="rId55" r:link="rId2"/>
        <a:stretch>
          <a:fillRect/>
        </a:stretch>
      </xdr:blipFill>
      <xdr:spPr>
        <a:xfrm>
          <a:off x="1819275" y="102841425"/>
          <a:ext cx="4182110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324</xdr:row>
      <xdr:rowOff>38100</xdr:rowOff>
    </xdr:from>
    <xdr:to>
      <xdr:col>5</xdr:col>
      <xdr:colOff>705485</xdr:colOff>
      <xdr:row>324</xdr:row>
      <xdr:rowOff>3172460</xdr:rowOff>
    </xdr:to>
    <xdr:pic>
      <xdr:nvPicPr>
        <xdr:cNvPr id="110" name="图片 109"/>
        <xdr:cNvPicPr>
          <a:picLocks noChangeAspect="1"/>
        </xdr:cNvPicPr>
      </xdr:nvPicPr>
      <xdr:blipFill>
        <a:blip r:embed="rId56" r:link="rId2"/>
        <a:stretch>
          <a:fillRect/>
        </a:stretch>
      </xdr:blipFill>
      <xdr:spPr>
        <a:xfrm>
          <a:off x="1800225" y="106476800"/>
          <a:ext cx="4182110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326</xdr:row>
      <xdr:rowOff>19050</xdr:rowOff>
    </xdr:from>
    <xdr:to>
      <xdr:col>5</xdr:col>
      <xdr:colOff>743585</xdr:colOff>
      <xdr:row>326</xdr:row>
      <xdr:rowOff>3153410</xdr:rowOff>
    </xdr:to>
    <xdr:pic>
      <xdr:nvPicPr>
        <xdr:cNvPr id="111" name="图片 110"/>
        <xdr:cNvPicPr>
          <a:picLocks noChangeAspect="1"/>
        </xdr:cNvPicPr>
      </xdr:nvPicPr>
      <xdr:blipFill>
        <a:blip r:embed="rId57" r:link="rId2"/>
        <a:stretch>
          <a:fillRect/>
        </a:stretch>
      </xdr:blipFill>
      <xdr:spPr>
        <a:xfrm>
          <a:off x="1838325" y="109839125"/>
          <a:ext cx="4182110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330</xdr:row>
      <xdr:rowOff>19050</xdr:rowOff>
    </xdr:from>
    <xdr:to>
      <xdr:col>5</xdr:col>
      <xdr:colOff>743585</xdr:colOff>
      <xdr:row>330</xdr:row>
      <xdr:rowOff>3153410</xdr:rowOff>
    </xdr:to>
    <xdr:pic>
      <xdr:nvPicPr>
        <xdr:cNvPr id="112" name="图片 111"/>
        <xdr:cNvPicPr>
          <a:picLocks noChangeAspect="1"/>
        </xdr:cNvPicPr>
      </xdr:nvPicPr>
      <xdr:blipFill>
        <a:blip r:embed="rId58" r:link="rId2"/>
        <a:stretch>
          <a:fillRect/>
        </a:stretch>
      </xdr:blipFill>
      <xdr:spPr>
        <a:xfrm>
          <a:off x="1838325" y="113477675"/>
          <a:ext cx="4182110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28575</xdr:colOff>
      <xdr:row>332</xdr:row>
      <xdr:rowOff>47625</xdr:rowOff>
    </xdr:from>
    <xdr:to>
      <xdr:col>5</xdr:col>
      <xdr:colOff>715010</xdr:colOff>
      <xdr:row>332</xdr:row>
      <xdr:rowOff>3181985</xdr:rowOff>
    </xdr:to>
    <xdr:pic>
      <xdr:nvPicPr>
        <xdr:cNvPr id="113" name="图片 112"/>
        <xdr:cNvPicPr>
          <a:picLocks noChangeAspect="1"/>
        </xdr:cNvPicPr>
      </xdr:nvPicPr>
      <xdr:blipFill>
        <a:blip r:embed="rId59" r:link="rId2"/>
        <a:stretch>
          <a:fillRect/>
        </a:stretch>
      </xdr:blipFill>
      <xdr:spPr>
        <a:xfrm>
          <a:off x="1809750" y="116862225"/>
          <a:ext cx="4182110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346</xdr:row>
      <xdr:rowOff>47625</xdr:rowOff>
    </xdr:from>
    <xdr:to>
      <xdr:col>6</xdr:col>
      <xdr:colOff>400050</xdr:colOff>
      <xdr:row>346</xdr:row>
      <xdr:rowOff>743585</xdr:rowOff>
    </xdr:to>
    <xdr:pic>
      <xdr:nvPicPr>
        <xdr:cNvPr id="116" name="图片 115"/>
        <xdr:cNvPicPr>
          <a:picLocks noChangeAspect="1"/>
        </xdr:cNvPicPr>
      </xdr:nvPicPr>
      <xdr:blipFill>
        <a:blip r:embed="rId60" r:link="rId2"/>
        <a:stretch>
          <a:fillRect/>
        </a:stretch>
      </xdr:blipFill>
      <xdr:spPr>
        <a:xfrm>
          <a:off x="885825" y="122415300"/>
          <a:ext cx="5734050" cy="695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349</xdr:row>
      <xdr:rowOff>19050</xdr:rowOff>
    </xdr:from>
    <xdr:to>
      <xdr:col>6</xdr:col>
      <xdr:colOff>372110</xdr:colOff>
      <xdr:row>349</xdr:row>
      <xdr:rowOff>4315460</xdr:rowOff>
    </xdr:to>
    <xdr:pic>
      <xdr:nvPicPr>
        <xdr:cNvPr id="117" name="图片 116"/>
        <xdr:cNvPicPr>
          <a:picLocks noChangeAspect="1"/>
        </xdr:cNvPicPr>
      </xdr:nvPicPr>
      <xdr:blipFill>
        <a:blip r:embed="rId61" r:link="rId2"/>
        <a:stretch>
          <a:fillRect/>
        </a:stretch>
      </xdr:blipFill>
      <xdr:spPr>
        <a:xfrm>
          <a:off x="866775" y="123510675"/>
          <a:ext cx="5725160" cy="4296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350</xdr:row>
      <xdr:rowOff>34925</xdr:rowOff>
    </xdr:from>
    <xdr:to>
      <xdr:col>6</xdr:col>
      <xdr:colOff>381635</xdr:colOff>
      <xdr:row>350</xdr:row>
      <xdr:rowOff>4331335</xdr:rowOff>
    </xdr:to>
    <xdr:pic>
      <xdr:nvPicPr>
        <xdr:cNvPr id="118" name="图片 117"/>
        <xdr:cNvPicPr>
          <a:picLocks noChangeAspect="1"/>
        </xdr:cNvPicPr>
      </xdr:nvPicPr>
      <xdr:blipFill>
        <a:blip r:embed="rId62" r:link="rId2"/>
        <a:stretch>
          <a:fillRect/>
        </a:stretch>
      </xdr:blipFill>
      <xdr:spPr>
        <a:xfrm>
          <a:off x="876300" y="127895350"/>
          <a:ext cx="5725160" cy="42964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38100</xdr:colOff>
      <xdr:row>21</xdr:row>
      <xdr:rowOff>19050</xdr:rowOff>
    </xdr:from>
    <xdr:to>
      <xdr:col>1</xdr:col>
      <xdr:colOff>3069590</xdr:colOff>
      <xdr:row>21</xdr:row>
      <xdr:rowOff>2291080</xdr:rowOff>
    </xdr:to>
    <xdr:pic>
      <xdr:nvPicPr>
        <xdr:cNvPr id="2" name="图片 103" descr="D:\Backup\Desktop\测试\TMP\44444.png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71575" y="14573250"/>
          <a:ext cx="3031490" cy="227203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28575</xdr:colOff>
      <xdr:row>22</xdr:row>
      <xdr:rowOff>19050</xdr:rowOff>
    </xdr:from>
    <xdr:to>
      <xdr:col>1</xdr:col>
      <xdr:colOff>3071495</xdr:colOff>
      <xdr:row>22</xdr:row>
      <xdr:rowOff>2299970</xdr:rowOff>
    </xdr:to>
    <xdr:pic>
      <xdr:nvPicPr>
        <xdr:cNvPr id="3" name="图片 104" descr="D:\Backup\Desktop\测试\TMP\412.png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62050" y="17087850"/>
          <a:ext cx="3042920" cy="228092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19050</xdr:colOff>
      <xdr:row>24</xdr:row>
      <xdr:rowOff>28575</xdr:rowOff>
    </xdr:from>
    <xdr:to>
      <xdr:col>1</xdr:col>
      <xdr:colOff>3075940</xdr:colOff>
      <xdr:row>24</xdr:row>
      <xdr:rowOff>2319655</xdr:rowOff>
    </xdr:to>
    <xdr:pic>
      <xdr:nvPicPr>
        <xdr:cNvPr id="4" name="图片 105" descr="D:\Backup\Desktop\测试\eeprom\1212.png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52525" y="22126575"/>
          <a:ext cx="3056890" cy="229108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19050</xdr:colOff>
      <xdr:row>23</xdr:row>
      <xdr:rowOff>3175</xdr:rowOff>
    </xdr:from>
    <xdr:to>
      <xdr:col>1</xdr:col>
      <xdr:colOff>3063240</xdr:colOff>
      <xdr:row>23</xdr:row>
      <xdr:rowOff>2284730</xdr:rowOff>
    </xdr:to>
    <xdr:pic>
      <xdr:nvPicPr>
        <xdr:cNvPr id="5" name="图片 106" descr="D:\Backup\Desktop\测试\eeprom\image.png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52525" y="19586575"/>
          <a:ext cx="3044190" cy="228155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23495</xdr:colOff>
      <xdr:row>4</xdr:row>
      <xdr:rowOff>27940</xdr:rowOff>
    </xdr:from>
    <xdr:to>
      <xdr:col>2</xdr:col>
      <xdr:colOff>257175</xdr:colOff>
      <xdr:row>4</xdr:row>
      <xdr:rowOff>3048000</xdr:rowOff>
    </xdr:to>
    <xdr:pic>
      <xdr:nvPicPr>
        <xdr:cNvPr id="2" name="图片 1" descr="TXC_VCXO时钟相噪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80770" y="1361440"/>
          <a:ext cx="4034155" cy="302006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5</xdr:row>
      <xdr:rowOff>9525</xdr:rowOff>
    </xdr:from>
    <xdr:to>
      <xdr:col>2</xdr:col>
      <xdr:colOff>243840</xdr:colOff>
      <xdr:row>5</xdr:row>
      <xdr:rowOff>3043555</xdr:rowOff>
    </xdr:to>
    <xdr:pic>
      <xdr:nvPicPr>
        <xdr:cNvPr id="3" name="图片 2" descr="国产_VCXO时钟相噪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66800" y="4581525"/>
          <a:ext cx="4034790" cy="303403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6</xdr:row>
      <xdr:rowOff>57150</xdr:rowOff>
    </xdr:from>
    <xdr:to>
      <xdr:col>1</xdr:col>
      <xdr:colOff>3182620</xdr:colOff>
      <xdr:row>6</xdr:row>
      <xdr:rowOff>2252980</xdr:rowOff>
    </xdr:to>
    <xdr:pic>
      <xdr:nvPicPr>
        <xdr:cNvPr id="4" name="图片 3" descr="IMG_20231206_082458"/>
        <xdr:cNvPicPr>
          <a:picLocks noChangeAspect="1"/>
        </xdr:cNvPicPr>
      </xdr:nvPicPr>
      <xdr:blipFill>
        <a:blip r:embed="rId3"/>
        <a:srcRect l="9347" t="13847" r="5193" b="6577"/>
        <a:stretch>
          <a:fillRect/>
        </a:stretch>
      </xdr:blipFill>
      <xdr:spPr>
        <a:xfrm>
          <a:off x="1104900" y="7905750"/>
          <a:ext cx="3134995" cy="21958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Cambria-Calibri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-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56"/>
  <sheetViews>
    <sheetView topLeftCell="A333" workbookViewId="0">
      <selection activeCell="H32" sqref="H32"/>
    </sheetView>
  </sheetViews>
  <sheetFormatPr defaultColWidth="9" defaultRowHeight="14.25"/>
  <cols>
    <col min="1" max="1" width="11" customWidth="1"/>
    <col min="2" max="2" width="12.375" customWidth="1"/>
    <col min="3" max="4" width="15" customWidth="1"/>
    <col min="5" max="5" width="15.875" customWidth="1"/>
    <col min="6" max="7" width="12.375" customWidth="1"/>
  </cols>
  <sheetData>
    <row r="1" spans="1:7">
      <c r="A1" s="6" t="s">
        <v>0</v>
      </c>
      <c r="B1" s="96" t="s">
        <v>1</v>
      </c>
      <c r="C1" s="96"/>
      <c r="D1" s="96"/>
      <c r="E1" s="96"/>
      <c r="F1" s="96"/>
      <c r="G1" s="96"/>
    </row>
    <row r="2" spans="1:7">
      <c r="A2" s="6"/>
      <c r="B2" s="97" t="s">
        <v>2</v>
      </c>
      <c r="C2" s="97"/>
      <c r="D2" s="97"/>
      <c r="E2" s="97"/>
      <c r="F2" s="97"/>
      <c r="G2" s="97"/>
    </row>
    <row r="3" spans="1:7">
      <c r="A3" s="6"/>
      <c r="B3" s="98" t="s">
        <v>3</v>
      </c>
      <c r="C3" s="98"/>
      <c r="D3" s="98" t="s">
        <v>4</v>
      </c>
      <c r="E3" s="98"/>
      <c r="F3" s="98"/>
      <c r="G3" s="98"/>
    </row>
    <row r="4" spans="1:7">
      <c r="A4" s="6"/>
      <c r="B4" s="98" t="s">
        <v>5</v>
      </c>
      <c r="C4" s="98"/>
      <c r="D4" s="98" t="s">
        <v>6</v>
      </c>
      <c r="E4" s="98"/>
      <c r="F4" s="98"/>
      <c r="G4" s="98"/>
    </row>
    <row r="5" spans="1:7">
      <c r="A5" s="6"/>
      <c r="B5" s="98" t="s">
        <v>7</v>
      </c>
      <c r="C5" s="98"/>
      <c r="D5" s="98" t="s">
        <v>8</v>
      </c>
      <c r="E5" s="98"/>
      <c r="F5" s="98"/>
      <c r="G5" s="98"/>
    </row>
    <row r="6" spans="1:7">
      <c r="A6" s="6"/>
      <c r="B6" s="98" t="s">
        <v>9</v>
      </c>
      <c r="C6" s="98"/>
      <c r="D6" s="98" t="s">
        <v>10</v>
      </c>
      <c r="E6" s="98"/>
      <c r="F6" s="98"/>
      <c r="G6" s="98"/>
    </row>
    <row r="7" spans="1:7">
      <c r="A7" s="6"/>
      <c r="B7" s="97" t="s">
        <v>11</v>
      </c>
      <c r="C7" s="97"/>
      <c r="D7" s="97"/>
      <c r="E7" s="97"/>
      <c r="F7" s="97"/>
      <c r="G7" s="97"/>
    </row>
    <row r="8" spans="1:7">
      <c r="A8" s="6"/>
      <c r="B8" s="97" t="s">
        <v>12</v>
      </c>
      <c r="C8" s="97"/>
      <c r="D8" s="97"/>
      <c r="E8" s="97"/>
      <c r="F8" s="97"/>
      <c r="G8" s="97"/>
    </row>
    <row r="9" spans="1:7">
      <c r="A9" s="6"/>
      <c r="B9" s="99" t="s">
        <v>13</v>
      </c>
      <c r="C9" s="99"/>
      <c r="D9" s="99"/>
      <c r="E9" s="99"/>
      <c r="F9" s="99"/>
      <c r="G9" s="99"/>
    </row>
    <row r="10" spans="1:7">
      <c r="A10" s="6"/>
      <c r="B10" s="97" t="s">
        <v>14</v>
      </c>
      <c r="C10" s="97"/>
      <c r="D10" s="97"/>
      <c r="E10" s="97"/>
      <c r="F10" s="97"/>
      <c r="G10" s="97"/>
    </row>
    <row r="11" spans="1:7">
      <c r="A11" s="6"/>
      <c r="B11" s="97" t="s">
        <v>15</v>
      </c>
      <c r="C11" s="97"/>
      <c r="D11" s="97"/>
      <c r="E11" s="97"/>
      <c r="F11" s="97"/>
      <c r="G11" s="97"/>
    </row>
    <row r="12" spans="1:7">
      <c r="A12" s="6"/>
      <c r="B12" s="100" t="s">
        <v>16</v>
      </c>
      <c r="C12" s="100"/>
      <c r="D12" s="100"/>
      <c r="E12" s="100"/>
      <c r="F12" s="100"/>
      <c r="G12" s="100"/>
    </row>
    <row r="13" spans="1:7">
      <c r="A13" s="6"/>
      <c r="B13" s="100" t="s">
        <v>17</v>
      </c>
      <c r="C13" s="100"/>
      <c r="D13" s="100"/>
      <c r="E13" s="100"/>
      <c r="F13" s="100"/>
      <c r="G13" s="100"/>
    </row>
    <row r="14" ht="15.75" customHeight="1" spans="1:7">
      <c r="A14" s="6"/>
      <c r="B14" s="97" t="s">
        <v>18</v>
      </c>
      <c r="C14" s="97"/>
      <c r="D14" s="97"/>
      <c r="E14" s="97"/>
      <c r="F14" s="97"/>
      <c r="G14" s="97"/>
    </row>
    <row r="15" spans="1:7">
      <c r="A15" s="6"/>
      <c r="B15" s="101" t="s">
        <v>19</v>
      </c>
      <c r="C15" s="101"/>
      <c r="D15" s="101"/>
      <c r="E15" s="101"/>
      <c r="F15" s="101"/>
      <c r="G15" s="101"/>
    </row>
    <row r="16" customHeight="1" spans="1:7">
      <c r="A16" s="6"/>
      <c r="B16" s="97" t="s">
        <v>20</v>
      </c>
      <c r="C16" s="97"/>
      <c r="D16" s="97"/>
      <c r="E16" s="97"/>
      <c r="F16" s="97"/>
      <c r="G16" s="97"/>
    </row>
    <row r="17" ht="17.25" customHeight="1" spans="1:7">
      <c r="A17" s="6"/>
      <c r="B17" s="101" t="s">
        <v>21</v>
      </c>
      <c r="C17" s="101"/>
      <c r="D17" s="101"/>
      <c r="E17" s="101"/>
      <c r="F17" s="101"/>
      <c r="G17" s="101"/>
    </row>
    <row r="18" customHeight="1" spans="1:7">
      <c r="A18" s="6"/>
      <c r="B18" s="97" t="s">
        <v>22</v>
      </c>
      <c r="C18" s="97"/>
      <c r="D18" s="97"/>
      <c r="E18" s="97"/>
      <c r="F18" s="97"/>
      <c r="G18" s="97"/>
    </row>
    <row r="19" spans="1:7">
      <c r="A19" s="6"/>
      <c r="B19" s="102" t="s">
        <v>23</v>
      </c>
      <c r="C19" s="102" t="s">
        <v>24</v>
      </c>
      <c r="D19" s="102" t="s">
        <v>25</v>
      </c>
      <c r="E19" s="102" t="s">
        <v>26</v>
      </c>
      <c r="F19" s="102" t="s">
        <v>27</v>
      </c>
      <c r="G19" s="102" t="s">
        <v>28</v>
      </c>
    </row>
    <row r="20" spans="1:7">
      <c r="A20" s="6"/>
      <c r="B20" s="102"/>
      <c r="C20" s="102"/>
      <c r="D20" s="102"/>
      <c r="E20" s="102"/>
      <c r="F20" s="102"/>
      <c r="G20" s="102" t="s">
        <v>29</v>
      </c>
    </row>
    <row r="21" spans="1:7">
      <c r="A21" s="6"/>
      <c r="B21" s="103" t="s">
        <v>30</v>
      </c>
      <c r="C21" s="104" t="s">
        <v>31</v>
      </c>
      <c r="D21" s="104" t="s">
        <v>32</v>
      </c>
      <c r="E21" s="104" t="s">
        <v>33</v>
      </c>
      <c r="F21" s="105" t="s">
        <v>34</v>
      </c>
      <c r="G21" s="105">
        <v>4.286</v>
      </c>
    </row>
    <row r="22" spans="1:7">
      <c r="A22" s="6"/>
      <c r="B22" s="103" t="s">
        <v>35</v>
      </c>
      <c r="C22" s="104" t="s">
        <v>36</v>
      </c>
      <c r="D22" s="104" t="s">
        <v>37</v>
      </c>
      <c r="E22" s="104" t="s">
        <v>38</v>
      </c>
      <c r="F22" s="104" t="s">
        <v>39</v>
      </c>
      <c r="G22" s="105">
        <v>0.551</v>
      </c>
    </row>
    <row r="23" spans="1:7">
      <c r="A23" s="6"/>
      <c r="B23" s="103" t="s">
        <v>40</v>
      </c>
      <c r="C23" s="104" t="s">
        <v>41</v>
      </c>
      <c r="D23" s="104" t="s">
        <v>42</v>
      </c>
      <c r="E23" s="104" t="s">
        <v>43</v>
      </c>
      <c r="F23" s="104" t="s">
        <v>44</v>
      </c>
      <c r="G23" s="105">
        <v>0.0027</v>
      </c>
    </row>
    <row r="24" spans="1:7">
      <c r="A24" s="6"/>
      <c r="B24" s="103" t="s">
        <v>45</v>
      </c>
      <c r="C24" s="104" t="s">
        <v>46</v>
      </c>
      <c r="D24" s="104" t="s">
        <v>47</v>
      </c>
      <c r="E24" s="104"/>
      <c r="F24" s="104" t="s">
        <v>48</v>
      </c>
      <c r="G24" s="105">
        <v>0.685</v>
      </c>
    </row>
    <row r="25" spans="1:7">
      <c r="A25" s="6"/>
      <c r="B25" s="103" t="s">
        <v>49</v>
      </c>
      <c r="C25" s="104" t="s">
        <v>50</v>
      </c>
      <c r="D25" s="104" t="s">
        <v>51</v>
      </c>
      <c r="E25" s="104" t="s">
        <v>52</v>
      </c>
      <c r="F25" s="104" t="s">
        <v>53</v>
      </c>
      <c r="G25" s="105">
        <v>0.0262</v>
      </c>
    </row>
    <row r="26" spans="1:7">
      <c r="A26" s="6"/>
      <c r="B26" s="103" t="s">
        <v>54</v>
      </c>
      <c r="C26" s="104" t="s">
        <v>55</v>
      </c>
      <c r="D26" s="104" t="s">
        <v>56</v>
      </c>
      <c r="E26" s="104" t="s">
        <v>57</v>
      </c>
      <c r="F26" s="104" t="s">
        <v>58</v>
      </c>
      <c r="G26" s="105">
        <v>0.0104</v>
      </c>
    </row>
    <row r="27" spans="1:7">
      <c r="A27" s="6"/>
      <c r="B27" s="103" t="s">
        <v>59</v>
      </c>
      <c r="C27" s="104" t="s">
        <v>60</v>
      </c>
      <c r="D27" s="104" t="s">
        <v>61</v>
      </c>
      <c r="E27" s="104" t="s">
        <v>62</v>
      </c>
      <c r="F27" s="104" t="s">
        <v>63</v>
      </c>
      <c r="G27" s="105">
        <v>3.587</v>
      </c>
    </row>
    <row r="28" spans="1:7">
      <c r="A28" s="6"/>
      <c r="B28" s="103" t="s">
        <v>64</v>
      </c>
      <c r="C28" s="104" t="s">
        <v>65</v>
      </c>
      <c r="D28" s="104" t="s">
        <v>66</v>
      </c>
      <c r="E28" s="104" t="s">
        <v>67</v>
      </c>
      <c r="F28" s="104" t="s">
        <v>68</v>
      </c>
      <c r="G28" s="105">
        <v>0.1419</v>
      </c>
    </row>
    <row r="29" spans="1:7">
      <c r="A29" s="6"/>
      <c r="B29" s="103" t="s">
        <v>69</v>
      </c>
      <c r="C29" s="104" t="s">
        <v>70</v>
      </c>
      <c r="D29" s="104" t="s">
        <v>71</v>
      </c>
      <c r="E29" s="104" t="s">
        <v>72</v>
      </c>
      <c r="F29" s="104" t="s">
        <v>73</v>
      </c>
      <c r="G29" s="105">
        <v>0.3549</v>
      </c>
    </row>
    <row r="30" spans="1:7">
      <c r="A30" s="6"/>
      <c r="B30" s="103" t="s">
        <v>74</v>
      </c>
      <c r="C30" s="104" t="s">
        <v>75</v>
      </c>
      <c r="D30" s="104" t="s">
        <v>76</v>
      </c>
      <c r="E30" s="104" t="s">
        <v>77</v>
      </c>
      <c r="F30" s="104" t="s">
        <v>68</v>
      </c>
      <c r="G30" s="105">
        <v>14.42</v>
      </c>
    </row>
    <row r="31" s="95" customFormat="1" spans="1:7">
      <c r="A31" s="6"/>
      <c r="B31" s="103" t="s">
        <v>78</v>
      </c>
      <c r="C31" s="104" t="s">
        <v>79</v>
      </c>
      <c r="D31" s="104" t="s">
        <v>80</v>
      </c>
      <c r="E31" s="104" t="s">
        <v>81</v>
      </c>
      <c r="F31" s="104" t="s">
        <v>82</v>
      </c>
      <c r="G31" s="105">
        <v>0.865</v>
      </c>
    </row>
    <row r="32" s="95" customFormat="1" spans="1:7">
      <c r="A32" s="6"/>
      <c r="B32" s="103" t="s">
        <v>83</v>
      </c>
      <c r="C32" s="104" t="s">
        <v>84</v>
      </c>
      <c r="D32" s="104" t="s">
        <v>85</v>
      </c>
      <c r="E32" s="104" t="s">
        <v>86</v>
      </c>
      <c r="F32" s="104" t="s">
        <v>87</v>
      </c>
      <c r="G32" s="105">
        <v>0.634</v>
      </c>
    </row>
    <row r="33" s="95" customFormat="1" spans="1:7">
      <c r="A33" s="6"/>
      <c r="B33" s="103" t="s">
        <v>88</v>
      </c>
      <c r="C33" s="104" t="s">
        <v>89</v>
      </c>
      <c r="D33" s="104" t="s">
        <v>90</v>
      </c>
      <c r="E33" s="104" t="s">
        <v>91</v>
      </c>
      <c r="F33" s="104" t="s">
        <v>92</v>
      </c>
      <c r="G33" s="105">
        <v>1.628</v>
      </c>
    </row>
    <row r="34" s="95" customFormat="1" spans="1:7">
      <c r="A34" s="6"/>
      <c r="B34" s="103" t="s">
        <v>93</v>
      </c>
      <c r="C34" s="104" t="s">
        <v>94</v>
      </c>
      <c r="D34" s="104" t="s">
        <v>95</v>
      </c>
      <c r="E34" s="104" t="s">
        <v>96</v>
      </c>
      <c r="F34" s="104" t="s">
        <v>97</v>
      </c>
      <c r="G34" s="105">
        <v>0.0571</v>
      </c>
    </row>
    <row r="35" s="95" customFormat="1" spans="1:7">
      <c r="A35" s="6"/>
      <c r="B35" s="103" t="s">
        <v>98</v>
      </c>
      <c r="C35" s="104" t="s">
        <v>99</v>
      </c>
      <c r="D35" s="104" t="s">
        <v>100</v>
      </c>
      <c r="E35" s="104" t="s">
        <v>101</v>
      </c>
      <c r="F35" s="104" t="s">
        <v>102</v>
      </c>
      <c r="G35" s="105">
        <v>2.072</v>
      </c>
    </row>
    <row r="36" s="95" customFormat="1" spans="1:7">
      <c r="A36" s="6"/>
      <c r="B36" s="103" t="s">
        <v>103</v>
      </c>
      <c r="C36" s="104" t="s">
        <v>104</v>
      </c>
      <c r="D36" s="104" t="s">
        <v>105</v>
      </c>
      <c r="E36" s="104" t="s">
        <v>106</v>
      </c>
      <c r="F36" s="104" t="s">
        <v>107</v>
      </c>
      <c r="G36" s="105">
        <v>0.698</v>
      </c>
    </row>
    <row r="37" s="95" customFormat="1" spans="1:7">
      <c r="A37" s="6"/>
      <c r="B37" s="103" t="s">
        <v>108</v>
      </c>
      <c r="C37" s="104" t="s">
        <v>109</v>
      </c>
      <c r="D37" s="104" t="s">
        <v>110</v>
      </c>
      <c r="E37" s="104" t="s">
        <v>111</v>
      </c>
      <c r="F37" s="104" t="s">
        <v>112</v>
      </c>
      <c r="G37" s="105">
        <v>0.879</v>
      </c>
    </row>
    <row r="38" s="95" customFormat="1" ht="12" customHeight="1" spans="1:7">
      <c r="A38" s="106"/>
      <c r="B38" s="106"/>
      <c r="C38" s="106"/>
      <c r="D38" s="106"/>
      <c r="E38" s="106"/>
      <c r="F38" s="106"/>
      <c r="G38" s="106"/>
    </row>
    <row r="39" s="95" customFormat="1" ht="15.75" customHeight="1" spans="1:7">
      <c r="A39" s="6" t="s">
        <v>113</v>
      </c>
      <c r="B39" s="97" t="s">
        <v>114</v>
      </c>
      <c r="C39" s="97"/>
      <c r="D39" s="97"/>
      <c r="E39" s="97"/>
      <c r="F39" s="97"/>
      <c r="G39" s="97"/>
    </row>
    <row r="40" s="95" customFormat="1" ht="29" customHeight="1" spans="1:7">
      <c r="A40" s="6"/>
      <c r="B40" s="97" t="s">
        <v>115</v>
      </c>
      <c r="C40" s="97"/>
      <c r="D40" s="97"/>
      <c r="E40" s="97"/>
      <c r="F40" s="97"/>
      <c r="G40" s="97"/>
    </row>
    <row r="41" s="95" customFormat="1" ht="15" customHeight="1" spans="1:7">
      <c r="A41" s="6"/>
      <c r="B41" s="98" t="s">
        <v>3</v>
      </c>
      <c r="C41" s="98"/>
      <c r="D41" s="98" t="s">
        <v>4</v>
      </c>
      <c r="E41" s="98"/>
      <c r="F41" s="98"/>
      <c r="G41" s="98"/>
    </row>
    <row r="42" s="95" customFormat="1" ht="15" customHeight="1" spans="1:7">
      <c r="A42" s="6"/>
      <c r="B42" s="98" t="s">
        <v>5</v>
      </c>
      <c r="C42" s="98"/>
      <c r="D42" s="98" t="s">
        <v>6</v>
      </c>
      <c r="E42" s="98"/>
      <c r="F42" s="98"/>
      <c r="G42" s="98"/>
    </row>
    <row r="43" s="95" customFormat="1" ht="15" customHeight="1" spans="1:7">
      <c r="A43" s="6"/>
      <c r="B43" s="98" t="s">
        <v>7</v>
      </c>
      <c r="C43" s="98"/>
      <c r="D43" s="98" t="s">
        <v>8</v>
      </c>
      <c r="E43" s="98"/>
      <c r="F43" s="98"/>
      <c r="G43" s="98"/>
    </row>
    <row r="44" s="95" customFormat="1" ht="15" customHeight="1" spans="1:7">
      <c r="A44" s="6"/>
      <c r="B44" s="98" t="s">
        <v>9</v>
      </c>
      <c r="C44" s="98"/>
      <c r="D44" s="98" t="s">
        <v>10</v>
      </c>
      <c r="E44" s="98"/>
      <c r="F44" s="98"/>
      <c r="G44" s="98"/>
    </row>
    <row r="45" s="95" customFormat="1" ht="15" customHeight="1" spans="1:7">
      <c r="A45" s="6"/>
      <c r="B45" s="97" t="s">
        <v>11</v>
      </c>
      <c r="C45" s="97"/>
      <c r="D45" s="97"/>
      <c r="E45" s="97"/>
      <c r="F45" s="97"/>
      <c r="G45" s="97"/>
    </row>
    <row r="46" s="95" customFormat="1" ht="15" customHeight="1" spans="1:7">
      <c r="A46" s="6"/>
      <c r="B46" s="97" t="s">
        <v>12</v>
      </c>
      <c r="C46" s="97"/>
      <c r="D46" s="97"/>
      <c r="E46" s="97"/>
      <c r="F46" s="97"/>
      <c r="G46" s="97"/>
    </row>
    <row r="47" s="95" customFormat="1" ht="29.25" customHeight="1" spans="1:7">
      <c r="A47" s="6"/>
      <c r="B47" s="99" t="s">
        <v>116</v>
      </c>
      <c r="C47" s="99"/>
      <c r="D47" s="99"/>
      <c r="E47" s="99"/>
      <c r="F47" s="99"/>
      <c r="G47" s="99"/>
    </row>
    <row r="48" s="95" customFormat="1" ht="15" customHeight="1" spans="1:7">
      <c r="A48" s="6"/>
      <c r="B48" s="97" t="s">
        <v>117</v>
      </c>
      <c r="C48" s="97"/>
      <c r="D48" s="97"/>
      <c r="E48" s="97"/>
      <c r="F48" s="97"/>
      <c r="G48" s="97"/>
    </row>
    <row r="49" s="95" customFormat="1" customHeight="1" spans="1:7">
      <c r="A49" s="6"/>
      <c r="B49" s="97" t="s">
        <v>15</v>
      </c>
      <c r="C49" s="97"/>
      <c r="D49" s="97"/>
      <c r="E49" s="97"/>
      <c r="F49" s="97"/>
      <c r="G49" s="97"/>
    </row>
    <row r="50" customHeight="1" spans="1:7">
      <c r="A50" s="6"/>
      <c r="B50" s="107" t="s">
        <v>118</v>
      </c>
      <c r="C50" s="107" t="s">
        <v>119</v>
      </c>
      <c r="D50" s="107"/>
      <c r="E50" s="107"/>
      <c r="F50" s="107"/>
      <c r="G50" s="107"/>
    </row>
    <row r="51" ht="25.5" customHeight="1" spans="1:7">
      <c r="A51" s="6"/>
      <c r="B51" s="108" t="s">
        <v>120</v>
      </c>
      <c r="C51" s="108" t="s">
        <v>121</v>
      </c>
      <c r="D51" s="108"/>
      <c r="E51" s="108"/>
      <c r="F51" s="108"/>
      <c r="G51" s="108"/>
    </row>
    <row r="52" customHeight="1" spans="1:7">
      <c r="A52" s="6"/>
      <c r="B52" s="108" t="s">
        <v>122</v>
      </c>
      <c r="C52" s="109" t="s">
        <v>123</v>
      </c>
      <c r="D52" s="109"/>
      <c r="E52" s="109"/>
      <c r="F52" s="109"/>
      <c r="G52" s="109"/>
    </row>
    <row r="53" customHeight="1" spans="1:7">
      <c r="A53" s="6"/>
      <c r="B53" s="108"/>
      <c r="C53" s="109" t="s">
        <v>124</v>
      </c>
      <c r="D53" s="109"/>
      <c r="E53" s="109"/>
      <c r="F53" s="109"/>
      <c r="G53" s="109"/>
    </row>
    <row r="54" customHeight="1" spans="1:7">
      <c r="A54" s="6"/>
      <c r="B54" s="108"/>
      <c r="C54" s="109" t="s">
        <v>125</v>
      </c>
      <c r="D54" s="109"/>
      <c r="E54" s="109"/>
      <c r="F54" s="109"/>
      <c r="G54" s="109"/>
    </row>
    <row r="55" customHeight="1" spans="1:7">
      <c r="A55" s="6"/>
      <c r="B55" s="108"/>
      <c r="C55" s="109" t="s">
        <v>126</v>
      </c>
      <c r="D55" s="109"/>
      <c r="E55" s="109"/>
      <c r="F55" s="109"/>
      <c r="G55" s="109"/>
    </row>
    <row r="56" customHeight="1" spans="1:7">
      <c r="A56" s="6"/>
      <c r="B56" s="108" t="s">
        <v>127</v>
      </c>
      <c r="C56" s="108" t="s">
        <v>128</v>
      </c>
      <c r="D56" s="108"/>
      <c r="E56" s="108"/>
      <c r="F56" s="108"/>
      <c r="G56" s="108"/>
    </row>
    <row r="57" customHeight="1" spans="1:7">
      <c r="A57" s="6"/>
      <c r="B57" s="108"/>
      <c r="C57" s="108" t="s">
        <v>129</v>
      </c>
      <c r="D57" s="108"/>
      <c r="E57" s="108"/>
      <c r="F57" s="108"/>
      <c r="G57" s="108"/>
    </row>
    <row r="58" customHeight="1" spans="1:7">
      <c r="A58" s="6"/>
      <c r="B58" s="108"/>
      <c r="C58" s="108" t="s">
        <v>130</v>
      </c>
      <c r="D58" s="108"/>
      <c r="E58" s="108"/>
      <c r="F58" s="108"/>
      <c r="G58" s="108"/>
    </row>
    <row r="59" customHeight="1" spans="1:7">
      <c r="A59" s="6"/>
      <c r="B59" s="108" t="s">
        <v>131</v>
      </c>
      <c r="C59" s="108" t="s">
        <v>132</v>
      </c>
      <c r="D59" s="108"/>
      <c r="E59" s="108"/>
      <c r="F59" s="108"/>
      <c r="G59" s="108"/>
    </row>
    <row r="60" customHeight="1" spans="1:7">
      <c r="A60" s="6"/>
      <c r="B60" s="108"/>
      <c r="C60" s="108" t="s">
        <v>133</v>
      </c>
      <c r="D60" s="108"/>
      <c r="E60" s="108"/>
      <c r="F60" s="108"/>
      <c r="G60" s="108"/>
    </row>
    <row r="61" customHeight="1" spans="1:7">
      <c r="A61" s="6"/>
      <c r="B61" s="108"/>
      <c r="C61" s="108" t="s">
        <v>134</v>
      </c>
      <c r="D61" s="108"/>
      <c r="E61" s="108"/>
      <c r="F61" s="108"/>
      <c r="G61" s="108"/>
    </row>
    <row r="62" spans="1:7">
      <c r="A62" s="6"/>
      <c r="B62" s="108"/>
      <c r="C62" s="108" t="s">
        <v>135</v>
      </c>
      <c r="D62" s="108"/>
      <c r="E62" s="108"/>
      <c r="F62" s="108"/>
      <c r="G62" s="108"/>
    </row>
    <row r="63" spans="1:7">
      <c r="A63" s="6"/>
      <c r="B63" s="108" t="s">
        <v>136</v>
      </c>
      <c r="C63" s="109" t="s">
        <v>137</v>
      </c>
      <c r="D63" s="109"/>
      <c r="E63" s="109"/>
      <c r="F63" s="109"/>
      <c r="G63" s="109"/>
    </row>
    <row r="64" spans="1:7">
      <c r="A64" s="6"/>
      <c r="B64" s="108"/>
      <c r="C64" s="109" t="s">
        <v>138</v>
      </c>
      <c r="D64" s="109"/>
      <c r="E64" s="109"/>
      <c r="F64" s="109"/>
      <c r="G64" s="109"/>
    </row>
    <row r="65" customHeight="1" spans="1:7">
      <c r="A65" s="6"/>
      <c r="B65" s="108"/>
      <c r="C65" s="109" t="s">
        <v>130</v>
      </c>
      <c r="D65" s="109"/>
      <c r="E65" s="109"/>
      <c r="F65" s="109"/>
      <c r="G65" s="109"/>
    </row>
    <row r="66" customHeight="1" spans="1:7">
      <c r="A66" s="6"/>
      <c r="B66" s="108" t="s">
        <v>139</v>
      </c>
      <c r="C66" s="108" t="s">
        <v>140</v>
      </c>
      <c r="D66" s="108"/>
      <c r="E66" s="108"/>
      <c r="F66" s="108"/>
      <c r="G66" s="108"/>
    </row>
    <row r="67" customHeight="1" spans="1:7">
      <c r="A67" s="6"/>
      <c r="B67" s="108"/>
      <c r="C67" s="108" t="s">
        <v>141</v>
      </c>
      <c r="D67" s="108"/>
      <c r="E67" s="108"/>
      <c r="F67" s="108"/>
      <c r="G67" s="108"/>
    </row>
    <row r="68" customHeight="1" spans="1:7">
      <c r="A68" s="6"/>
      <c r="B68" s="108"/>
      <c r="C68" s="108" t="s">
        <v>142</v>
      </c>
      <c r="D68" s="108"/>
      <c r="E68" s="108"/>
      <c r="F68" s="108"/>
      <c r="G68" s="108"/>
    </row>
    <row r="69" spans="1:7">
      <c r="A69" s="6"/>
      <c r="B69" s="108"/>
      <c r="C69" s="108" t="s">
        <v>143</v>
      </c>
      <c r="D69" s="108"/>
      <c r="E69" s="108"/>
      <c r="F69" s="108"/>
      <c r="G69" s="108"/>
    </row>
    <row r="70" spans="1:7">
      <c r="A70" s="6"/>
      <c r="B70" s="108"/>
      <c r="C70" s="108" t="s">
        <v>144</v>
      </c>
      <c r="D70" s="108"/>
      <c r="E70" s="108"/>
      <c r="F70" s="108"/>
      <c r="G70" s="108"/>
    </row>
    <row r="71" ht="9" customHeight="1" spans="1:7">
      <c r="A71" s="6"/>
      <c r="B71" s="110"/>
      <c r="C71" s="110"/>
      <c r="D71" s="110"/>
      <c r="E71" s="110"/>
      <c r="F71" s="110"/>
      <c r="G71" s="110"/>
    </row>
    <row r="72" ht="15.75" customHeight="1" spans="1:7">
      <c r="A72" s="6"/>
      <c r="B72" s="111" t="s">
        <v>145</v>
      </c>
      <c r="C72" s="111"/>
      <c r="D72" s="111"/>
      <c r="E72" s="111"/>
      <c r="F72" s="111"/>
      <c r="G72" s="111"/>
    </row>
    <row r="73" spans="1:7">
      <c r="A73" s="6"/>
      <c r="B73" s="112" t="s">
        <v>118</v>
      </c>
      <c r="C73" s="112" t="s">
        <v>146</v>
      </c>
      <c r="D73" s="112"/>
      <c r="E73" s="112"/>
      <c r="F73" s="112"/>
      <c r="G73" s="112"/>
    </row>
    <row r="74" spans="1:7">
      <c r="A74" s="6"/>
      <c r="B74" s="113" t="s">
        <v>120</v>
      </c>
      <c r="C74" s="101" t="s">
        <v>147</v>
      </c>
      <c r="D74" s="101"/>
      <c r="E74" s="101"/>
      <c r="F74" s="101"/>
      <c r="G74" s="101"/>
    </row>
    <row r="75" spans="1:7">
      <c r="A75" s="6"/>
      <c r="B75" s="113"/>
      <c r="C75" s="101" t="s">
        <v>148</v>
      </c>
      <c r="D75" s="101"/>
      <c r="E75" s="101"/>
      <c r="F75" s="101"/>
      <c r="G75" s="101"/>
    </row>
    <row r="76" spans="1:7">
      <c r="A76" s="6"/>
      <c r="B76" s="113" t="s">
        <v>122</v>
      </c>
      <c r="C76" s="101" t="s">
        <v>149</v>
      </c>
      <c r="D76" s="101"/>
      <c r="E76" s="101"/>
      <c r="F76" s="101"/>
      <c r="G76" s="101"/>
    </row>
    <row r="77" customHeight="1" spans="1:7">
      <c r="A77" s="6"/>
      <c r="B77" s="113"/>
      <c r="C77" s="101" t="s">
        <v>150</v>
      </c>
      <c r="D77" s="101"/>
      <c r="E77" s="101"/>
      <c r="F77" s="101"/>
      <c r="G77" s="101"/>
    </row>
    <row r="78" spans="1:7">
      <c r="A78" s="6"/>
      <c r="B78" s="114" t="s">
        <v>151</v>
      </c>
      <c r="C78" s="115" t="s">
        <v>31</v>
      </c>
      <c r="D78" s="115"/>
      <c r="E78" s="115"/>
      <c r="F78" s="116" t="s">
        <v>152</v>
      </c>
      <c r="G78" s="116"/>
    </row>
    <row r="79" spans="1:7">
      <c r="A79" s="6"/>
      <c r="B79" s="114"/>
      <c r="C79" s="115" t="s">
        <v>36</v>
      </c>
      <c r="D79" s="115"/>
      <c r="E79" s="115"/>
      <c r="F79" s="116" t="s">
        <v>153</v>
      </c>
      <c r="G79" s="116"/>
    </row>
    <row r="80" spans="1:7">
      <c r="A80" s="6"/>
      <c r="B80" s="114"/>
      <c r="C80" s="115" t="s">
        <v>154</v>
      </c>
      <c r="D80" s="115"/>
      <c r="E80" s="115"/>
      <c r="F80" s="116" t="s">
        <v>155</v>
      </c>
      <c r="G80" s="116"/>
    </row>
    <row r="81" spans="1:7">
      <c r="A81" s="6"/>
      <c r="B81" s="114"/>
      <c r="C81" s="115" t="s">
        <v>46</v>
      </c>
      <c r="D81" s="115"/>
      <c r="E81" s="115"/>
      <c r="F81" s="116" t="s">
        <v>156</v>
      </c>
      <c r="G81" s="116"/>
    </row>
    <row r="82" spans="1:7">
      <c r="A82" s="6"/>
      <c r="B82" s="114"/>
      <c r="C82" s="115" t="s">
        <v>50</v>
      </c>
      <c r="D82" s="115"/>
      <c r="E82" s="115"/>
      <c r="F82" s="116" t="s">
        <v>156</v>
      </c>
      <c r="G82" s="116"/>
    </row>
    <row r="83" spans="1:7">
      <c r="A83" s="6"/>
      <c r="B83" s="114"/>
      <c r="C83" s="115" t="s">
        <v>55</v>
      </c>
      <c r="D83" s="115"/>
      <c r="E83" s="115"/>
      <c r="F83" s="117" t="s">
        <v>156</v>
      </c>
      <c r="G83" s="117"/>
    </row>
    <row r="84" spans="1:7">
      <c r="A84" s="6"/>
      <c r="B84" s="105" t="s">
        <v>157</v>
      </c>
      <c r="C84" s="115" t="s">
        <v>31</v>
      </c>
      <c r="D84" s="115"/>
      <c r="E84" s="115"/>
      <c r="F84" s="116" t="s">
        <v>158</v>
      </c>
      <c r="G84" s="116"/>
    </row>
    <row r="85" spans="1:7">
      <c r="A85" s="6"/>
      <c r="B85" s="105"/>
      <c r="C85" s="115" t="s">
        <v>36</v>
      </c>
      <c r="D85" s="115"/>
      <c r="E85" s="115"/>
      <c r="F85" s="116" t="s">
        <v>158</v>
      </c>
      <c r="G85" s="116"/>
    </row>
    <row r="86" spans="1:7">
      <c r="A86" s="6"/>
      <c r="B86" s="105"/>
      <c r="C86" s="115" t="s">
        <v>154</v>
      </c>
      <c r="D86" s="115"/>
      <c r="E86" s="115"/>
      <c r="F86" s="117" t="s">
        <v>158</v>
      </c>
      <c r="G86" s="117"/>
    </row>
    <row r="87" spans="1:7">
      <c r="A87" s="6"/>
      <c r="B87" s="105"/>
      <c r="C87" s="115" t="s">
        <v>46</v>
      </c>
      <c r="D87" s="115"/>
      <c r="E87" s="115"/>
      <c r="F87" s="117" t="s">
        <v>158</v>
      </c>
      <c r="G87" s="117"/>
    </row>
    <row r="88" spans="1:7">
      <c r="A88" s="6"/>
      <c r="B88" s="105"/>
      <c r="C88" s="115" t="s">
        <v>50</v>
      </c>
      <c r="D88" s="115"/>
      <c r="E88" s="115"/>
      <c r="F88" s="117" t="s">
        <v>158</v>
      </c>
      <c r="G88" s="117"/>
    </row>
    <row r="89" spans="1:7">
      <c r="A89" s="6"/>
      <c r="B89" s="105"/>
      <c r="C89" s="115" t="s">
        <v>55</v>
      </c>
      <c r="D89" s="115"/>
      <c r="E89" s="115"/>
      <c r="F89" s="117" t="s">
        <v>158</v>
      </c>
      <c r="G89" s="117"/>
    </row>
    <row r="90" spans="1:7">
      <c r="A90" s="6"/>
      <c r="B90" s="114" t="s">
        <v>159</v>
      </c>
      <c r="C90" s="113" t="s">
        <v>160</v>
      </c>
      <c r="D90" s="113"/>
      <c r="E90" s="113"/>
      <c r="F90" s="113"/>
      <c r="G90" s="113"/>
    </row>
    <row r="91" spans="1:7">
      <c r="A91" s="6"/>
      <c r="B91" s="114" t="s">
        <v>161</v>
      </c>
      <c r="C91" s="113" t="s">
        <v>160</v>
      </c>
      <c r="D91" s="113"/>
      <c r="E91" s="113"/>
      <c r="F91" s="113"/>
      <c r="G91" s="113"/>
    </row>
    <row r="92" ht="6" customHeight="1" spans="1:7">
      <c r="A92" s="6"/>
      <c r="B92" s="118"/>
      <c r="C92" s="118"/>
      <c r="D92" s="118"/>
      <c r="E92" s="118"/>
      <c r="F92" s="118"/>
      <c r="G92" s="118"/>
    </row>
    <row r="93" spans="1:7">
      <c r="A93" s="6"/>
      <c r="B93" s="111" t="s">
        <v>20</v>
      </c>
      <c r="C93" s="111"/>
      <c r="D93" s="111"/>
      <c r="E93" s="111"/>
      <c r="F93" s="111"/>
      <c r="G93" s="111"/>
    </row>
    <row r="94" spans="1:7">
      <c r="A94" s="6"/>
      <c r="B94" s="101" t="s">
        <v>21</v>
      </c>
      <c r="C94" s="101"/>
      <c r="D94" s="101"/>
      <c r="E94" s="101"/>
      <c r="F94" s="101"/>
      <c r="G94" s="101"/>
    </row>
    <row r="95" ht="26.25" customHeight="1" spans="1:7">
      <c r="A95" s="6"/>
      <c r="B95" s="101" t="s">
        <v>162</v>
      </c>
      <c r="C95" s="101"/>
      <c r="D95" s="101"/>
      <c r="E95" s="101"/>
      <c r="F95" s="101"/>
      <c r="G95" s="101"/>
    </row>
    <row r="96" ht="8" customHeight="1" spans="1:7">
      <c r="A96" s="6"/>
      <c r="B96" s="97"/>
      <c r="C96" s="97"/>
      <c r="D96" s="97"/>
      <c r="E96" s="97"/>
      <c r="F96" s="97"/>
      <c r="G96" s="97"/>
    </row>
    <row r="97" spans="1:7">
      <c r="A97" s="6"/>
      <c r="B97" s="97" t="s">
        <v>22</v>
      </c>
      <c r="C97" s="97"/>
      <c r="D97" s="97"/>
      <c r="E97" s="97"/>
      <c r="F97" s="97"/>
      <c r="G97" s="97"/>
    </row>
    <row r="98" spans="1:7">
      <c r="A98" s="6"/>
      <c r="B98" s="101" t="s">
        <v>163</v>
      </c>
      <c r="C98" s="101"/>
      <c r="D98" s="101"/>
      <c r="E98" s="101"/>
      <c r="F98" s="101"/>
      <c r="G98" s="101"/>
    </row>
    <row r="99" s="95" customFormat="1" spans="1:7">
      <c r="A99" s="6"/>
      <c r="B99" s="102" t="s">
        <v>23</v>
      </c>
      <c r="C99" s="102" t="s">
        <v>164</v>
      </c>
      <c r="D99" s="102" t="s">
        <v>165</v>
      </c>
      <c r="E99" s="102" t="s">
        <v>166</v>
      </c>
      <c r="F99" s="102" t="s">
        <v>167</v>
      </c>
      <c r="G99" s="102" t="s">
        <v>168</v>
      </c>
    </row>
    <row r="100" spans="1:7">
      <c r="A100" s="6"/>
      <c r="B100" s="119" t="s">
        <v>169</v>
      </c>
      <c r="C100" s="115" t="s">
        <v>31</v>
      </c>
      <c r="D100" s="105">
        <v>5.59</v>
      </c>
      <c r="E100" s="105" t="s">
        <v>170</v>
      </c>
      <c r="F100" s="116">
        <v>16.5</v>
      </c>
      <c r="G100" s="116">
        <v>1</v>
      </c>
    </row>
    <row r="101" ht="15.75" customHeight="1" spans="1:7">
      <c r="A101" s="6"/>
      <c r="B101" s="119" t="s">
        <v>171</v>
      </c>
      <c r="C101" s="115" t="s">
        <v>36</v>
      </c>
      <c r="D101" s="105">
        <v>1.216</v>
      </c>
      <c r="E101" s="105" t="s">
        <v>172</v>
      </c>
      <c r="F101" s="116">
        <v>11.3</v>
      </c>
      <c r="G101" s="116">
        <v>1.95</v>
      </c>
    </row>
    <row r="102" spans="1:7">
      <c r="A102" s="6"/>
      <c r="B102" s="119" t="s">
        <v>173</v>
      </c>
      <c r="C102" s="115" t="s">
        <v>154</v>
      </c>
      <c r="D102" s="105">
        <v>0.849</v>
      </c>
      <c r="E102" s="105" t="s">
        <v>174</v>
      </c>
      <c r="F102" s="116">
        <v>17.3</v>
      </c>
      <c r="G102" s="116">
        <v>0.69</v>
      </c>
    </row>
    <row r="103" spans="1:7">
      <c r="A103" s="6"/>
      <c r="B103" s="119" t="s">
        <v>175</v>
      </c>
      <c r="C103" s="115" t="s">
        <v>46</v>
      </c>
      <c r="D103" s="105">
        <v>3.291</v>
      </c>
      <c r="E103" s="105" t="s">
        <v>176</v>
      </c>
      <c r="F103" s="116">
        <v>7.2</v>
      </c>
      <c r="G103" s="116">
        <v>2.61</v>
      </c>
    </row>
    <row r="104" ht="24.75" customHeight="1" spans="1:7">
      <c r="A104" s="6"/>
      <c r="B104" s="119" t="s">
        <v>177</v>
      </c>
      <c r="C104" s="115" t="s">
        <v>50</v>
      </c>
      <c r="D104" s="105">
        <v>1.792</v>
      </c>
      <c r="E104" s="105" t="s">
        <v>178</v>
      </c>
      <c r="F104" s="116">
        <v>9.2</v>
      </c>
      <c r="G104" s="116">
        <v>2.57</v>
      </c>
    </row>
    <row r="105" spans="1:7">
      <c r="A105" s="6"/>
      <c r="B105" s="119" t="s">
        <v>179</v>
      </c>
      <c r="C105" s="115" t="s">
        <v>55</v>
      </c>
      <c r="D105" s="105">
        <v>0.852</v>
      </c>
      <c r="E105" s="105" t="s">
        <v>180</v>
      </c>
      <c r="F105" s="116">
        <v>6.4</v>
      </c>
      <c r="G105" s="116">
        <v>2.4</v>
      </c>
    </row>
    <row r="106" ht="6" customHeight="1" spans="1:7">
      <c r="A106" s="6"/>
      <c r="B106" s="110"/>
      <c r="C106" s="110"/>
      <c r="D106" s="110"/>
      <c r="E106" s="110"/>
      <c r="F106" s="110"/>
      <c r="G106" s="110"/>
    </row>
    <row r="107" ht="15.75" customHeight="1" spans="1:7">
      <c r="A107" s="6"/>
      <c r="B107" s="101" t="s">
        <v>181</v>
      </c>
      <c r="C107" s="101"/>
      <c r="D107" s="101"/>
      <c r="E107" s="101"/>
      <c r="F107" s="101"/>
      <c r="G107" s="101"/>
    </row>
    <row r="108" spans="1:7">
      <c r="A108" s="6"/>
      <c r="B108" s="112" t="s">
        <v>182</v>
      </c>
      <c r="C108" s="112"/>
      <c r="D108" s="112" t="s">
        <v>183</v>
      </c>
      <c r="E108" s="112"/>
      <c r="F108" s="112" t="s">
        <v>184</v>
      </c>
      <c r="G108" s="112"/>
    </row>
    <row r="109" ht="92" customHeight="1" spans="1:7">
      <c r="A109" s="6"/>
      <c r="B109" s="119"/>
      <c r="C109" s="119"/>
      <c r="D109" s="119"/>
      <c r="E109" s="119"/>
      <c r="F109" s="119"/>
      <c r="G109" s="119"/>
    </row>
    <row r="110" spans="1:7">
      <c r="A110" s="6"/>
      <c r="B110" s="115" t="s">
        <v>185</v>
      </c>
      <c r="C110" s="115"/>
      <c r="D110" s="115" t="s">
        <v>186</v>
      </c>
      <c r="E110" s="115"/>
      <c r="F110" s="115" t="s">
        <v>187</v>
      </c>
      <c r="G110" s="115"/>
    </row>
    <row r="111" ht="91" customHeight="1" spans="1:7">
      <c r="A111" s="6"/>
      <c r="B111" s="119"/>
      <c r="C111" s="119"/>
      <c r="D111" s="120"/>
      <c r="E111" s="120"/>
      <c r="F111" s="11"/>
      <c r="G111" s="11"/>
    </row>
    <row r="112" spans="1:7">
      <c r="A112" s="6"/>
      <c r="B112" s="115" t="s">
        <v>188</v>
      </c>
      <c r="C112" s="115"/>
      <c r="D112" s="115" t="s">
        <v>189</v>
      </c>
      <c r="E112" s="115"/>
      <c r="F112" s="115" t="s">
        <v>190</v>
      </c>
      <c r="G112" s="115"/>
    </row>
    <row r="113" ht="91" customHeight="1" spans="1:7">
      <c r="A113" s="6"/>
      <c r="B113" s="119"/>
      <c r="C113" s="119"/>
      <c r="D113" s="120"/>
      <c r="E113" s="120"/>
      <c r="F113" s="11"/>
      <c r="G113" s="11"/>
    </row>
    <row r="114" spans="1:7">
      <c r="A114" s="6"/>
      <c r="B114" s="115" t="s">
        <v>191</v>
      </c>
      <c r="C114" s="115"/>
      <c r="D114" s="115" t="s">
        <v>192</v>
      </c>
      <c r="E114" s="115"/>
      <c r="F114" s="115" t="s">
        <v>193</v>
      </c>
      <c r="G114" s="115"/>
    </row>
    <row r="115" ht="91" customHeight="1" spans="1:7">
      <c r="A115" s="6"/>
      <c r="B115" s="119"/>
      <c r="C115" s="119"/>
      <c r="D115" s="120"/>
      <c r="E115" s="120"/>
      <c r="F115" s="11"/>
      <c r="G115" s="11"/>
    </row>
    <row r="116" spans="1:7">
      <c r="A116" s="6"/>
      <c r="B116" s="115" t="s">
        <v>194</v>
      </c>
      <c r="C116" s="115"/>
      <c r="D116" s="115" t="s">
        <v>195</v>
      </c>
      <c r="E116" s="115"/>
      <c r="F116" s="115" t="s">
        <v>196</v>
      </c>
      <c r="G116" s="115"/>
    </row>
    <row r="117" ht="94" customHeight="1" spans="1:7">
      <c r="A117" s="6"/>
      <c r="B117" s="119"/>
      <c r="C117" s="119"/>
      <c r="D117" s="120"/>
      <c r="E117" s="120"/>
      <c r="F117" s="11"/>
      <c r="G117" s="11"/>
    </row>
    <row r="118" spans="1:7">
      <c r="A118" s="6"/>
      <c r="B118" s="115" t="s">
        <v>197</v>
      </c>
      <c r="C118" s="115"/>
      <c r="D118" s="115" t="s">
        <v>198</v>
      </c>
      <c r="E118" s="115"/>
      <c r="F118" s="115" t="s">
        <v>199</v>
      </c>
      <c r="G118" s="115"/>
    </row>
    <row r="119" ht="95" customHeight="1" spans="1:7">
      <c r="A119" s="6"/>
      <c r="B119" s="119"/>
      <c r="C119" s="119"/>
      <c r="D119" s="120"/>
      <c r="E119" s="120"/>
      <c r="F119" s="11"/>
      <c r="G119" s="11"/>
    </row>
    <row r="120" spans="1:7">
      <c r="A120" s="6"/>
      <c r="B120" s="115" t="s">
        <v>200</v>
      </c>
      <c r="C120" s="115"/>
      <c r="D120" s="115" t="s">
        <v>201</v>
      </c>
      <c r="E120" s="115"/>
      <c r="F120" s="115" t="s">
        <v>202</v>
      </c>
      <c r="G120" s="115"/>
    </row>
    <row r="121" ht="13" customHeight="1" spans="1:7">
      <c r="A121" s="121"/>
      <c r="B121" s="122"/>
      <c r="C121" s="122"/>
      <c r="D121" s="122"/>
      <c r="E121" s="122"/>
      <c r="F121" s="122"/>
      <c r="G121" s="123"/>
    </row>
    <row r="122" spans="1:7">
      <c r="A122" s="6" t="s">
        <v>203</v>
      </c>
      <c r="B122" s="124" t="s">
        <v>204</v>
      </c>
      <c r="C122" s="124"/>
      <c r="D122" s="124"/>
      <c r="E122" s="124"/>
      <c r="F122" s="124"/>
      <c r="G122" s="124"/>
    </row>
    <row r="123" spans="1:7">
      <c r="A123" s="6"/>
      <c r="B123" s="124" t="s">
        <v>205</v>
      </c>
      <c r="C123" s="124"/>
      <c r="D123" s="124"/>
      <c r="E123" s="124"/>
      <c r="F123" s="124"/>
      <c r="G123" s="124"/>
    </row>
    <row r="124" spans="1:7">
      <c r="A124" s="6"/>
      <c r="B124" s="98" t="s">
        <v>3</v>
      </c>
      <c r="C124" s="98"/>
      <c r="D124" s="98" t="s">
        <v>4</v>
      </c>
      <c r="E124" s="98"/>
      <c r="F124" s="98"/>
      <c r="G124" s="98"/>
    </row>
    <row r="125" spans="1:7">
      <c r="A125" s="6"/>
      <c r="B125" s="98" t="s">
        <v>5</v>
      </c>
      <c r="C125" s="98"/>
      <c r="D125" s="98" t="s">
        <v>6</v>
      </c>
      <c r="E125" s="98"/>
      <c r="F125" s="98"/>
      <c r="G125" s="98"/>
    </row>
    <row r="126" spans="1:7">
      <c r="A126" s="6"/>
      <c r="B126" s="98" t="s">
        <v>7</v>
      </c>
      <c r="C126" s="98"/>
      <c r="D126" s="98" t="s">
        <v>8</v>
      </c>
      <c r="E126" s="98"/>
      <c r="F126" s="98"/>
      <c r="G126" s="98"/>
    </row>
    <row r="127" spans="1:7">
      <c r="A127" s="6"/>
      <c r="B127" s="98" t="s">
        <v>9</v>
      </c>
      <c r="C127" s="98"/>
      <c r="D127" s="98" t="s">
        <v>10</v>
      </c>
      <c r="E127" s="98"/>
      <c r="F127" s="98"/>
      <c r="G127" s="98"/>
    </row>
    <row r="128" spans="1:7">
      <c r="A128" s="6"/>
      <c r="B128" s="97" t="s">
        <v>11</v>
      </c>
      <c r="C128" s="97"/>
      <c r="D128" s="97"/>
      <c r="E128" s="97"/>
      <c r="F128" s="97"/>
      <c r="G128" s="97"/>
    </row>
    <row r="129" spans="1:7">
      <c r="A129" s="6"/>
      <c r="B129" s="124" t="s">
        <v>12</v>
      </c>
      <c r="C129" s="124"/>
      <c r="D129" s="124"/>
      <c r="E129" s="124"/>
      <c r="F129" s="124"/>
      <c r="G129" s="124"/>
    </row>
    <row r="130" ht="15.75" customHeight="1" spans="1:7">
      <c r="A130" s="6"/>
      <c r="B130" s="124" t="s">
        <v>206</v>
      </c>
      <c r="C130" s="124"/>
      <c r="D130" s="124"/>
      <c r="E130" s="124"/>
      <c r="F130" s="124"/>
      <c r="G130" s="124"/>
    </row>
    <row r="131" spans="1:7">
      <c r="A131" s="6"/>
      <c r="B131" s="124" t="s">
        <v>207</v>
      </c>
      <c r="C131" s="124"/>
      <c r="D131" s="124"/>
      <c r="E131" s="124"/>
      <c r="F131" s="124"/>
      <c r="G131" s="124"/>
    </row>
    <row r="132" spans="1:7">
      <c r="A132" s="6"/>
      <c r="B132" s="124" t="s">
        <v>15</v>
      </c>
      <c r="C132" s="124"/>
      <c r="D132" s="124"/>
      <c r="E132" s="124"/>
      <c r="F132" s="124"/>
      <c r="G132" s="124"/>
    </row>
    <row r="133" spans="1:7">
      <c r="A133" s="6"/>
      <c r="B133" s="125" t="s">
        <v>118</v>
      </c>
      <c r="C133" s="126" t="s">
        <v>119</v>
      </c>
      <c r="D133" s="126"/>
      <c r="E133" s="126"/>
      <c r="F133" s="126"/>
      <c r="G133" s="126"/>
    </row>
    <row r="134" spans="1:7">
      <c r="A134" s="6"/>
      <c r="B134" s="127" t="s">
        <v>208</v>
      </c>
      <c r="C134" s="128" t="s">
        <v>121</v>
      </c>
      <c r="D134" s="128"/>
      <c r="E134" s="128"/>
      <c r="F134" s="128"/>
      <c r="G134" s="128"/>
    </row>
    <row r="135" spans="1:7">
      <c r="A135" s="6"/>
      <c r="B135" s="127" t="s">
        <v>209</v>
      </c>
      <c r="C135" s="128" t="s">
        <v>137</v>
      </c>
      <c r="D135" s="128"/>
      <c r="E135" s="128"/>
      <c r="F135" s="128"/>
      <c r="G135" s="128"/>
    </row>
    <row r="136" spans="1:7">
      <c r="A136" s="6"/>
      <c r="B136" s="127"/>
      <c r="C136" s="128" t="s">
        <v>138</v>
      </c>
      <c r="D136" s="128"/>
      <c r="E136" s="128"/>
      <c r="F136" s="128"/>
      <c r="G136" s="128"/>
    </row>
    <row r="137" spans="1:7">
      <c r="A137" s="6"/>
      <c r="B137" s="127"/>
      <c r="C137" s="128" t="s">
        <v>130</v>
      </c>
      <c r="D137" s="128"/>
      <c r="E137" s="128"/>
      <c r="F137" s="128"/>
      <c r="G137" s="128"/>
    </row>
    <row r="138" spans="1:7">
      <c r="A138" s="6"/>
      <c r="B138" s="127" t="s">
        <v>210</v>
      </c>
      <c r="C138" s="128" t="s">
        <v>140</v>
      </c>
      <c r="D138" s="128"/>
      <c r="E138" s="128"/>
      <c r="F138" s="128"/>
      <c r="G138" s="128"/>
    </row>
    <row r="139" spans="1:7">
      <c r="A139" s="6"/>
      <c r="B139" s="127"/>
      <c r="C139" s="128" t="s">
        <v>141</v>
      </c>
      <c r="D139" s="128"/>
      <c r="E139" s="128"/>
      <c r="F139" s="128"/>
      <c r="G139" s="128"/>
    </row>
    <row r="140" spans="1:7">
      <c r="A140" s="6"/>
      <c r="B140" s="127"/>
      <c r="C140" s="128" t="s">
        <v>142</v>
      </c>
      <c r="D140" s="128"/>
      <c r="E140" s="128"/>
      <c r="F140" s="128"/>
      <c r="G140" s="128"/>
    </row>
    <row r="141" spans="1:7">
      <c r="A141" s="6"/>
      <c r="B141" s="127"/>
      <c r="C141" s="128" t="s">
        <v>143</v>
      </c>
      <c r="D141" s="128"/>
      <c r="E141" s="128"/>
      <c r="F141" s="128"/>
      <c r="G141" s="128"/>
    </row>
    <row r="142" spans="1:7">
      <c r="A142" s="6"/>
      <c r="B142" s="127"/>
      <c r="C142" s="128" t="s">
        <v>144</v>
      </c>
      <c r="D142" s="128"/>
      <c r="E142" s="128"/>
      <c r="F142" s="128"/>
      <c r="G142" s="128"/>
    </row>
    <row r="143" spans="1:7">
      <c r="A143" s="6"/>
      <c r="B143" s="111" t="s">
        <v>211</v>
      </c>
      <c r="C143" s="111"/>
      <c r="D143" s="111"/>
      <c r="E143" s="111"/>
      <c r="F143" s="111"/>
      <c r="G143" s="111"/>
    </row>
    <row r="144" ht="15.75" customHeight="1" spans="1:7">
      <c r="A144" s="6"/>
      <c r="B144" s="125" t="s">
        <v>118</v>
      </c>
      <c r="C144" s="112" t="s">
        <v>146</v>
      </c>
      <c r="D144" s="112"/>
      <c r="E144" s="112"/>
      <c r="F144" s="112"/>
      <c r="G144" s="112"/>
    </row>
    <row r="145" spans="1:7">
      <c r="A145" s="6"/>
      <c r="B145" s="127" t="s">
        <v>208</v>
      </c>
      <c r="C145" s="128" t="s">
        <v>212</v>
      </c>
      <c r="D145" s="127" t="s">
        <v>213</v>
      </c>
      <c r="E145" s="128" t="s">
        <v>89</v>
      </c>
      <c r="F145" s="127" t="s">
        <v>214</v>
      </c>
      <c r="G145" s="129"/>
    </row>
    <row r="146" spans="1:7">
      <c r="A146" s="6"/>
      <c r="B146" s="127"/>
      <c r="C146" s="128" t="s">
        <v>65</v>
      </c>
      <c r="D146" s="127" t="s">
        <v>215</v>
      </c>
      <c r="E146" s="128" t="s">
        <v>94</v>
      </c>
      <c r="F146" s="127" t="s">
        <v>216</v>
      </c>
      <c r="G146" s="129"/>
    </row>
    <row r="147" spans="1:7">
      <c r="A147" s="6"/>
      <c r="B147" s="127"/>
      <c r="C147" s="128" t="s">
        <v>70</v>
      </c>
      <c r="D147" s="127" t="s">
        <v>217</v>
      </c>
      <c r="E147" s="128" t="s">
        <v>99</v>
      </c>
      <c r="F147" s="127" t="s">
        <v>218</v>
      </c>
      <c r="G147" s="129"/>
    </row>
    <row r="148" spans="1:7">
      <c r="A148" s="6"/>
      <c r="B148" s="127"/>
      <c r="C148" s="128" t="s">
        <v>75</v>
      </c>
      <c r="D148" s="127" t="s">
        <v>213</v>
      </c>
      <c r="E148" s="127" t="s">
        <v>104</v>
      </c>
      <c r="F148" s="127" t="s">
        <v>219</v>
      </c>
      <c r="G148" s="129"/>
    </row>
    <row r="149" spans="1:7">
      <c r="A149" s="6"/>
      <c r="B149" s="127"/>
      <c r="C149" s="128" t="s">
        <v>79</v>
      </c>
      <c r="D149" s="127" t="s">
        <v>219</v>
      </c>
      <c r="E149" s="127" t="s">
        <v>109</v>
      </c>
      <c r="F149" s="127" t="s">
        <v>220</v>
      </c>
      <c r="G149" s="129"/>
    </row>
    <row r="150" spans="1:7">
      <c r="A150" s="6"/>
      <c r="B150" s="127"/>
      <c r="C150" s="128" t="s">
        <v>84</v>
      </c>
      <c r="D150" s="127" t="s">
        <v>214</v>
      </c>
      <c r="E150" s="130"/>
      <c r="F150" s="130"/>
      <c r="G150" s="129"/>
    </row>
    <row r="151" spans="1:7">
      <c r="A151" s="6"/>
      <c r="B151" s="127" t="s">
        <v>221</v>
      </c>
      <c r="C151" s="108" t="s">
        <v>222</v>
      </c>
      <c r="D151" s="108"/>
      <c r="E151" s="108"/>
      <c r="F151" s="108"/>
      <c r="G151" s="108"/>
    </row>
    <row r="152" spans="1:7">
      <c r="A152" s="6"/>
      <c r="B152" s="127" t="s">
        <v>209</v>
      </c>
      <c r="C152" s="127" t="s">
        <v>223</v>
      </c>
      <c r="D152" s="127"/>
      <c r="E152" s="127"/>
      <c r="F152" s="127"/>
      <c r="G152" s="127"/>
    </row>
    <row r="153" spans="1:7">
      <c r="A153" s="6"/>
      <c r="B153" s="127" t="s">
        <v>210</v>
      </c>
      <c r="C153" s="128" t="s">
        <v>223</v>
      </c>
      <c r="D153" s="128"/>
      <c r="E153" s="128"/>
      <c r="F153" s="128"/>
      <c r="G153" s="128"/>
    </row>
    <row r="154" spans="1:7">
      <c r="A154" s="6"/>
      <c r="B154" s="131" t="s">
        <v>20</v>
      </c>
      <c r="C154" s="131"/>
      <c r="D154" s="131"/>
      <c r="E154" s="131"/>
      <c r="F154" s="131"/>
      <c r="G154" s="131"/>
    </row>
    <row r="155" spans="1:7">
      <c r="A155" s="6"/>
      <c r="B155" s="128" t="s">
        <v>21</v>
      </c>
      <c r="C155" s="128"/>
      <c r="D155" s="128"/>
      <c r="E155" s="128"/>
      <c r="F155" s="128"/>
      <c r="G155" s="128"/>
    </row>
    <row r="156" spans="1:7">
      <c r="A156" s="6"/>
      <c r="B156" s="128" t="s">
        <v>162</v>
      </c>
      <c r="C156" s="128"/>
      <c r="D156" s="128"/>
      <c r="E156" s="128"/>
      <c r="F156" s="128"/>
      <c r="G156" s="128"/>
    </row>
    <row r="157" spans="1:7">
      <c r="A157" s="6"/>
      <c r="B157" s="124" t="s">
        <v>22</v>
      </c>
      <c r="C157" s="124"/>
      <c r="D157" s="124"/>
      <c r="E157" s="124"/>
      <c r="F157" s="124"/>
      <c r="G157" s="129"/>
    </row>
    <row r="158" spans="1:7">
      <c r="A158" s="6"/>
      <c r="B158" s="125" t="s">
        <v>23</v>
      </c>
      <c r="C158" s="126" t="s">
        <v>224</v>
      </c>
      <c r="D158" s="125" t="s">
        <v>225</v>
      </c>
      <c r="E158" s="125" t="s">
        <v>226</v>
      </c>
      <c r="F158" s="126" t="s">
        <v>221</v>
      </c>
      <c r="G158" s="129"/>
    </row>
    <row r="159" spans="1:7">
      <c r="A159" s="6"/>
      <c r="B159" s="125"/>
      <c r="C159" s="126" t="s">
        <v>227</v>
      </c>
      <c r="D159" s="125" t="s">
        <v>228</v>
      </c>
      <c r="E159" s="125"/>
      <c r="F159" s="126" t="s">
        <v>229</v>
      </c>
      <c r="G159" s="129"/>
    </row>
    <row r="160" spans="1:7">
      <c r="A160" s="6"/>
      <c r="B160" s="132" t="s">
        <v>30</v>
      </c>
      <c r="C160" s="133" t="s">
        <v>212</v>
      </c>
      <c r="D160" s="134">
        <v>4.97</v>
      </c>
      <c r="E160" s="128">
        <v>0.65</v>
      </c>
      <c r="F160" s="128">
        <v>4.4</v>
      </c>
      <c r="G160" s="129"/>
    </row>
    <row r="161" spans="1:7">
      <c r="A161" s="6"/>
      <c r="B161" s="132" t="s">
        <v>35</v>
      </c>
      <c r="C161" s="133" t="s">
        <v>65</v>
      </c>
      <c r="D161" s="134">
        <v>0.995</v>
      </c>
      <c r="E161" s="128">
        <v>1.06</v>
      </c>
      <c r="F161" s="128">
        <v>4.4</v>
      </c>
      <c r="G161" s="129"/>
    </row>
    <row r="162" spans="1:7">
      <c r="A162" s="6"/>
      <c r="B162" s="132" t="s">
        <v>40</v>
      </c>
      <c r="C162" s="133" t="s">
        <v>70</v>
      </c>
      <c r="D162" s="134">
        <v>1</v>
      </c>
      <c r="E162" s="128">
        <v>16.47</v>
      </c>
      <c r="F162" s="128">
        <v>6</v>
      </c>
      <c r="G162" s="129"/>
    </row>
    <row r="163" spans="1:7">
      <c r="A163" s="6"/>
      <c r="B163" s="132" t="s">
        <v>45</v>
      </c>
      <c r="C163" s="133" t="s">
        <v>75</v>
      </c>
      <c r="D163" s="134">
        <v>5.1</v>
      </c>
      <c r="E163" s="128">
        <v>1.37</v>
      </c>
      <c r="F163" s="128">
        <v>4.8</v>
      </c>
      <c r="G163" s="129"/>
    </row>
    <row r="164" spans="1:7">
      <c r="A164" s="6"/>
      <c r="B164" s="132" t="s">
        <v>49</v>
      </c>
      <c r="C164" s="133" t="s">
        <v>79</v>
      </c>
      <c r="D164" s="134">
        <v>1.792</v>
      </c>
      <c r="E164" s="128">
        <v>13.85</v>
      </c>
      <c r="F164" s="128">
        <v>5.2</v>
      </c>
      <c r="G164" s="129"/>
    </row>
    <row r="165" spans="1:7">
      <c r="A165" s="6"/>
      <c r="B165" s="132" t="s">
        <v>54</v>
      </c>
      <c r="C165" s="133" t="s">
        <v>84</v>
      </c>
      <c r="D165" s="134">
        <v>1.301</v>
      </c>
      <c r="E165" s="128">
        <v>13.85</v>
      </c>
      <c r="F165" s="128">
        <v>6.4</v>
      </c>
      <c r="G165" s="129"/>
    </row>
    <row r="166" spans="1:7">
      <c r="A166" s="6"/>
      <c r="B166" s="132" t="s">
        <v>59</v>
      </c>
      <c r="C166" s="133" t="s">
        <v>89</v>
      </c>
      <c r="D166" s="134">
        <v>1.304</v>
      </c>
      <c r="E166" s="128">
        <v>14.03</v>
      </c>
      <c r="F166" s="128">
        <v>5.2</v>
      </c>
      <c r="G166" s="129"/>
    </row>
    <row r="167" spans="1:7">
      <c r="A167" s="6"/>
      <c r="B167" s="132" t="s">
        <v>64</v>
      </c>
      <c r="C167" s="133" t="s">
        <v>94</v>
      </c>
      <c r="D167" s="134">
        <v>0.896</v>
      </c>
      <c r="E167" s="128">
        <v>1.09</v>
      </c>
      <c r="F167" s="128">
        <v>6</v>
      </c>
      <c r="G167" s="129"/>
    </row>
    <row r="168" spans="1:7">
      <c r="A168" s="6"/>
      <c r="B168" s="132" t="s">
        <v>69</v>
      </c>
      <c r="C168" s="133" t="s">
        <v>99</v>
      </c>
      <c r="D168" s="134">
        <v>2.471</v>
      </c>
      <c r="E168" s="128">
        <v>5.14</v>
      </c>
      <c r="F168" s="128">
        <v>7.2</v>
      </c>
      <c r="G168" s="129"/>
    </row>
    <row r="169" spans="1:7">
      <c r="A169" s="6"/>
      <c r="B169" s="132" t="s">
        <v>74</v>
      </c>
      <c r="C169" s="133" t="s">
        <v>104</v>
      </c>
      <c r="D169" s="134">
        <v>1.791</v>
      </c>
      <c r="E169" s="128">
        <v>23.38</v>
      </c>
      <c r="F169" s="128">
        <v>8</v>
      </c>
      <c r="G169" s="129"/>
    </row>
    <row r="170" spans="1:7">
      <c r="A170" s="6"/>
      <c r="B170" s="132" t="s">
        <v>78</v>
      </c>
      <c r="C170" s="133" t="s">
        <v>109</v>
      </c>
      <c r="D170" s="134">
        <v>3.277</v>
      </c>
      <c r="E170" s="128">
        <v>14.15</v>
      </c>
      <c r="F170" s="128">
        <v>7.6</v>
      </c>
      <c r="G170" s="129"/>
    </row>
    <row r="171" spans="1:7">
      <c r="A171" s="6"/>
      <c r="B171" s="135" t="s">
        <v>230</v>
      </c>
      <c r="C171" s="135"/>
      <c r="D171" s="135"/>
      <c r="E171" s="135" t="s">
        <v>231</v>
      </c>
      <c r="F171" s="135"/>
      <c r="G171" s="135"/>
    </row>
    <row r="172" ht="130" customHeight="1" spans="1:7">
      <c r="A172" s="6"/>
      <c r="B172" s="136"/>
      <c r="C172" s="136"/>
      <c r="D172" s="136"/>
      <c r="E172" s="11"/>
      <c r="F172" s="11"/>
      <c r="G172" s="11"/>
    </row>
    <row r="173" spans="1:7">
      <c r="A173" s="6"/>
      <c r="B173" s="137" t="s">
        <v>232</v>
      </c>
      <c r="C173" s="137"/>
      <c r="D173" s="132"/>
      <c r="E173" s="137" t="s">
        <v>233</v>
      </c>
      <c r="F173" s="137"/>
      <c r="G173" s="137"/>
    </row>
    <row r="174" ht="132" customHeight="1" spans="1:7">
      <c r="A174" s="6"/>
      <c r="B174" s="136"/>
      <c r="C174" s="136"/>
      <c r="D174" s="136"/>
      <c r="E174" s="11"/>
      <c r="F174" s="11"/>
      <c r="G174" s="11"/>
    </row>
    <row r="175" spans="1:7">
      <c r="A175" s="6"/>
      <c r="B175" s="132" t="s">
        <v>234</v>
      </c>
      <c r="C175" s="132"/>
      <c r="D175" s="132"/>
      <c r="E175" s="132" t="s">
        <v>235</v>
      </c>
      <c r="F175" s="132"/>
      <c r="G175" s="132"/>
    </row>
    <row r="176" ht="126" customHeight="1" spans="1:7">
      <c r="A176" s="6"/>
      <c r="B176" s="136"/>
      <c r="C176" s="136"/>
      <c r="D176" s="136"/>
      <c r="E176" s="11"/>
      <c r="F176" s="11"/>
      <c r="G176" s="11"/>
    </row>
    <row r="177" spans="1:7">
      <c r="A177" s="6"/>
      <c r="B177" s="132" t="s">
        <v>236</v>
      </c>
      <c r="C177" s="132"/>
      <c r="D177" s="132"/>
      <c r="E177" s="132" t="s">
        <v>237</v>
      </c>
      <c r="F177" s="132"/>
      <c r="G177" s="132"/>
    </row>
    <row r="178" ht="126" customHeight="1" spans="1:7">
      <c r="A178" s="6"/>
      <c r="B178" s="136"/>
      <c r="C178" s="136"/>
      <c r="D178" s="136"/>
      <c r="E178" s="11"/>
      <c r="F178" s="11"/>
      <c r="G178" s="11"/>
    </row>
    <row r="179" spans="1:7">
      <c r="A179" s="6"/>
      <c r="B179" s="132" t="s">
        <v>238</v>
      </c>
      <c r="C179" s="132"/>
      <c r="D179" s="132"/>
      <c r="E179" s="132" t="s">
        <v>239</v>
      </c>
      <c r="F179" s="132"/>
      <c r="G179" s="132"/>
    </row>
    <row r="180" ht="132" customHeight="1" spans="1:7">
      <c r="A180" s="6"/>
      <c r="B180" s="136"/>
      <c r="C180" s="136"/>
      <c r="D180" s="136"/>
      <c r="E180" s="11"/>
      <c r="F180" s="11"/>
      <c r="G180" s="11"/>
    </row>
    <row r="181" spans="1:7">
      <c r="A181" s="6"/>
      <c r="B181" s="132" t="s">
        <v>240</v>
      </c>
      <c r="C181" s="132"/>
      <c r="D181" s="132"/>
      <c r="E181" s="132" t="s">
        <v>241</v>
      </c>
      <c r="F181" s="132"/>
      <c r="G181" s="132"/>
    </row>
    <row r="182" ht="130" customHeight="1" spans="1:7">
      <c r="A182" s="6"/>
      <c r="B182" s="136"/>
      <c r="C182" s="136"/>
      <c r="D182" s="136"/>
      <c r="E182" s="11"/>
      <c r="F182" s="11"/>
      <c r="G182" s="11"/>
    </row>
    <row r="183" spans="1:7">
      <c r="A183" s="6"/>
      <c r="B183" s="132" t="s">
        <v>242</v>
      </c>
      <c r="C183" s="132"/>
      <c r="D183" s="132"/>
      <c r="E183" s="132" t="s">
        <v>243</v>
      </c>
      <c r="F183" s="132"/>
      <c r="G183" s="132"/>
    </row>
    <row r="184" ht="132" customHeight="1" spans="1:7">
      <c r="A184" s="6"/>
      <c r="B184" s="136"/>
      <c r="C184" s="136"/>
      <c r="D184" s="136"/>
      <c r="E184" s="11"/>
      <c r="F184" s="11"/>
      <c r="G184" s="11"/>
    </row>
    <row r="185" spans="1:7">
      <c r="A185" s="6"/>
      <c r="B185" s="132" t="s">
        <v>244</v>
      </c>
      <c r="C185" s="132"/>
      <c r="D185" s="132"/>
      <c r="E185" s="132" t="s">
        <v>245</v>
      </c>
      <c r="F185" s="132"/>
      <c r="G185" s="132"/>
    </row>
    <row r="186" ht="136" customHeight="1" spans="1:7">
      <c r="A186" s="6"/>
      <c r="B186" s="136"/>
      <c r="C186" s="136"/>
      <c r="D186" s="136"/>
      <c r="E186" s="11"/>
      <c r="F186" s="11"/>
      <c r="G186" s="11"/>
    </row>
    <row r="187" spans="1:7">
      <c r="A187" s="6"/>
      <c r="B187" s="132" t="s">
        <v>246</v>
      </c>
      <c r="C187" s="132"/>
      <c r="D187" s="132"/>
      <c r="E187" s="132" t="s">
        <v>247</v>
      </c>
      <c r="F187" s="132"/>
      <c r="G187" s="132"/>
    </row>
    <row r="188" ht="130" customHeight="1" spans="1:7">
      <c r="A188" s="6"/>
      <c r="B188" s="136"/>
      <c r="C188" s="136"/>
      <c r="D188" s="136"/>
      <c r="E188" s="11"/>
      <c r="F188" s="11"/>
      <c r="G188" s="11"/>
    </row>
    <row r="189" spans="1:7">
      <c r="A189" s="6"/>
      <c r="B189" s="132" t="s">
        <v>248</v>
      </c>
      <c r="C189" s="132"/>
      <c r="D189" s="132"/>
      <c r="E189" s="132" t="s">
        <v>249</v>
      </c>
      <c r="F189" s="132"/>
      <c r="G189" s="132"/>
    </row>
    <row r="190" ht="127" customHeight="1" spans="1:7">
      <c r="A190" s="6"/>
      <c r="B190" s="136"/>
      <c r="C190" s="136"/>
      <c r="D190" s="136"/>
      <c r="E190" s="11"/>
      <c r="F190" s="11"/>
      <c r="G190" s="11"/>
    </row>
    <row r="191" spans="1:7">
      <c r="A191" s="6"/>
      <c r="B191" s="132" t="s">
        <v>250</v>
      </c>
      <c r="C191" s="132"/>
      <c r="D191" s="132"/>
      <c r="E191" s="132" t="s">
        <v>251</v>
      </c>
      <c r="F191" s="132"/>
      <c r="G191" s="132"/>
    </row>
    <row r="192" ht="127" customHeight="1" spans="1:7">
      <c r="A192" s="6"/>
      <c r="B192" s="136"/>
      <c r="C192" s="136"/>
      <c r="D192" s="136"/>
      <c r="E192" s="11"/>
      <c r="F192" s="11"/>
      <c r="G192" s="11"/>
    </row>
    <row r="193" spans="1:7">
      <c r="A193" s="6"/>
      <c r="B193" s="132" t="s">
        <v>252</v>
      </c>
      <c r="C193" s="132"/>
      <c r="D193" s="132"/>
      <c r="E193" s="132" t="s">
        <v>253</v>
      </c>
      <c r="F193" s="132"/>
      <c r="G193" s="132"/>
    </row>
    <row r="194" spans="1:7">
      <c r="A194" s="121"/>
      <c r="B194" s="122"/>
      <c r="C194" s="122"/>
      <c r="D194" s="122"/>
      <c r="E194" s="122"/>
      <c r="F194" s="122"/>
      <c r="G194" s="123"/>
    </row>
    <row r="195" spans="1:7">
      <c r="A195" s="9" t="s">
        <v>254</v>
      </c>
      <c r="B195" s="101" t="s">
        <v>255</v>
      </c>
      <c r="C195" s="101"/>
      <c r="D195" s="101"/>
      <c r="E195" s="101"/>
      <c r="F195" s="101"/>
      <c r="G195" s="101"/>
    </row>
    <row r="196" spans="1:7">
      <c r="A196" s="9"/>
      <c r="B196" s="97" t="s">
        <v>256</v>
      </c>
      <c r="C196" s="97"/>
      <c r="D196" s="97"/>
      <c r="E196" s="97"/>
      <c r="F196" s="97"/>
      <c r="G196" s="97"/>
    </row>
    <row r="197" spans="1:7">
      <c r="A197" s="9"/>
      <c r="B197" s="98" t="s">
        <v>3</v>
      </c>
      <c r="C197" s="98"/>
      <c r="D197" s="98" t="s">
        <v>4</v>
      </c>
      <c r="E197" s="98"/>
      <c r="F197" s="98"/>
      <c r="G197" s="98"/>
    </row>
    <row r="198" spans="1:7">
      <c r="A198" s="9"/>
      <c r="B198" s="98" t="s">
        <v>5</v>
      </c>
      <c r="C198" s="98"/>
      <c r="D198" s="98" t="s">
        <v>6</v>
      </c>
      <c r="E198" s="98"/>
      <c r="F198" s="98"/>
      <c r="G198" s="98"/>
    </row>
    <row r="199" spans="1:7">
      <c r="A199" s="9"/>
      <c r="B199" s="98" t="s">
        <v>257</v>
      </c>
      <c r="C199" s="98"/>
      <c r="D199" s="98" t="s">
        <v>8</v>
      </c>
      <c r="E199" s="98"/>
      <c r="F199" s="98"/>
      <c r="G199" s="98"/>
    </row>
    <row r="200" spans="1:7">
      <c r="A200" s="9"/>
      <c r="B200" s="98" t="s">
        <v>9</v>
      </c>
      <c r="C200" s="98"/>
      <c r="D200" s="98" t="s">
        <v>10</v>
      </c>
      <c r="E200" s="98"/>
      <c r="F200" s="98"/>
      <c r="G200" s="98"/>
    </row>
    <row r="201" spans="1:7">
      <c r="A201" s="9"/>
      <c r="B201" s="97" t="s">
        <v>11</v>
      </c>
      <c r="C201" s="97"/>
      <c r="D201" s="97"/>
      <c r="E201" s="97"/>
      <c r="F201" s="97"/>
      <c r="G201" s="97"/>
    </row>
    <row r="202" spans="1:7">
      <c r="A202" s="9"/>
      <c r="B202" s="138" t="s">
        <v>12</v>
      </c>
      <c r="C202" s="139"/>
      <c r="D202" s="139"/>
      <c r="E202" s="139"/>
      <c r="F202" s="139"/>
      <c r="G202" s="140"/>
    </row>
    <row r="203" spans="1:7">
      <c r="A203" s="9"/>
      <c r="B203" s="141" t="s">
        <v>258</v>
      </c>
      <c r="C203" s="142"/>
      <c r="D203" s="142"/>
      <c r="E203" s="142"/>
      <c r="F203" s="142"/>
      <c r="G203" s="143"/>
    </row>
    <row r="204" spans="1:7">
      <c r="A204" s="9"/>
      <c r="B204" s="138" t="s">
        <v>259</v>
      </c>
      <c r="C204" s="139"/>
      <c r="D204" s="139"/>
      <c r="E204" s="139"/>
      <c r="F204" s="139"/>
      <c r="G204" s="140"/>
    </row>
    <row r="205" spans="1:7">
      <c r="A205" s="9"/>
      <c r="B205" s="138" t="s">
        <v>15</v>
      </c>
      <c r="C205" s="139"/>
      <c r="D205" s="139"/>
      <c r="E205" s="139"/>
      <c r="F205" s="139"/>
      <c r="G205" s="140"/>
    </row>
    <row r="206" spans="1:7">
      <c r="A206" s="9"/>
      <c r="B206" s="144" t="s">
        <v>260</v>
      </c>
      <c r="C206" s="145"/>
      <c r="D206" s="145"/>
      <c r="E206" s="145"/>
      <c r="F206" s="145"/>
      <c r="G206" s="146"/>
    </row>
    <row r="207" spans="1:7">
      <c r="A207" s="9"/>
      <c r="B207" s="144" t="s">
        <v>261</v>
      </c>
      <c r="C207" s="145"/>
      <c r="D207" s="145"/>
      <c r="E207" s="145"/>
      <c r="F207" s="145"/>
      <c r="G207" s="146"/>
    </row>
    <row r="208" spans="1:7">
      <c r="A208" s="9"/>
      <c r="B208" s="144" t="s">
        <v>262</v>
      </c>
      <c r="C208" s="145"/>
      <c r="D208" s="145"/>
      <c r="E208" s="145"/>
      <c r="F208" s="145"/>
      <c r="G208" s="146"/>
    </row>
    <row r="209" spans="1:7">
      <c r="A209" s="9"/>
      <c r="B209" s="144" t="s">
        <v>263</v>
      </c>
      <c r="C209" s="145"/>
      <c r="D209" s="145"/>
      <c r="E209" s="145"/>
      <c r="F209" s="145"/>
      <c r="G209" s="146"/>
    </row>
    <row r="210" spans="1:7">
      <c r="A210" s="9"/>
      <c r="B210" s="138" t="s">
        <v>211</v>
      </c>
      <c r="C210" s="139"/>
      <c r="D210" s="139"/>
      <c r="E210" s="139"/>
      <c r="F210" s="139"/>
      <c r="G210" s="140"/>
    </row>
    <row r="211" spans="1:7">
      <c r="A211" s="9"/>
      <c r="B211" s="138" t="s">
        <v>20</v>
      </c>
      <c r="C211" s="139"/>
      <c r="D211" s="139"/>
      <c r="E211" s="139"/>
      <c r="F211" s="139"/>
      <c r="G211" s="140"/>
    </row>
    <row r="212" spans="1:7">
      <c r="A212" s="9"/>
      <c r="B212" s="138" t="s">
        <v>22</v>
      </c>
      <c r="C212" s="139"/>
      <c r="D212" s="139"/>
      <c r="E212" s="139"/>
      <c r="F212" s="139"/>
      <c r="G212" s="140"/>
    </row>
    <row r="213" spans="1:7">
      <c r="A213" s="9"/>
      <c r="B213" s="97"/>
      <c r="C213" s="97"/>
      <c r="D213" s="76"/>
      <c r="E213" s="76"/>
      <c r="F213" s="76"/>
      <c r="G213" s="76"/>
    </row>
    <row r="214" spans="1:7">
      <c r="A214" s="9"/>
      <c r="B214" s="138" t="s">
        <v>264</v>
      </c>
      <c r="C214" s="139"/>
      <c r="D214" s="139"/>
      <c r="E214" s="139"/>
      <c r="F214" s="139"/>
      <c r="G214" s="140"/>
    </row>
    <row r="215" spans="1:7">
      <c r="A215" s="9"/>
      <c r="B215" s="138" t="s">
        <v>265</v>
      </c>
      <c r="C215" s="139"/>
      <c r="D215" s="139"/>
      <c r="E215" s="139"/>
      <c r="F215" s="139"/>
      <c r="G215" s="140"/>
    </row>
    <row r="216" ht="31" customHeight="1" spans="1:7">
      <c r="A216" s="9"/>
      <c r="B216" s="147" t="s">
        <v>266</v>
      </c>
      <c r="C216" s="147"/>
      <c r="D216" s="147"/>
      <c r="E216" s="147" t="s">
        <v>267</v>
      </c>
      <c r="F216" s="147"/>
      <c r="G216" s="147"/>
    </row>
    <row r="217" ht="144" customHeight="1" spans="1:7">
      <c r="A217" s="9"/>
      <c r="B217" s="148"/>
      <c r="C217" s="149"/>
      <c r="D217" s="150"/>
      <c r="E217" s="151"/>
      <c r="F217" s="152"/>
      <c r="G217" s="153"/>
    </row>
    <row r="218" spans="1:7">
      <c r="A218" s="9"/>
      <c r="B218" s="154" t="s">
        <v>268</v>
      </c>
      <c r="C218" s="154"/>
      <c r="D218" s="154"/>
      <c r="E218" s="154" t="s">
        <v>269</v>
      </c>
      <c r="F218" s="154"/>
      <c r="G218" s="154"/>
    </row>
    <row r="219" ht="27" customHeight="1" spans="1:7">
      <c r="A219" s="9"/>
      <c r="B219" s="155" t="s">
        <v>270</v>
      </c>
      <c r="C219" s="156"/>
      <c r="D219" s="157"/>
      <c r="E219" s="155" t="s">
        <v>271</v>
      </c>
      <c r="F219" s="156"/>
      <c r="G219" s="157"/>
    </row>
    <row r="220" ht="141" customHeight="1" spans="1:7">
      <c r="A220" s="9"/>
      <c r="B220" s="148"/>
      <c r="C220" s="149"/>
      <c r="D220" s="150"/>
      <c r="E220" s="151"/>
      <c r="F220" s="152"/>
      <c r="G220" s="153"/>
    </row>
    <row r="221" spans="1:7">
      <c r="A221" s="9"/>
      <c r="B221" s="158" t="s">
        <v>272</v>
      </c>
      <c r="C221" s="159"/>
      <c r="D221" s="160"/>
      <c r="E221" s="151"/>
      <c r="F221" s="152"/>
      <c r="G221" s="153"/>
    </row>
    <row r="222" ht="30" customHeight="1" spans="1:7">
      <c r="A222" s="9"/>
      <c r="B222" s="161" t="s">
        <v>273</v>
      </c>
      <c r="C222" s="162"/>
      <c r="D222" s="163"/>
      <c r="E222" s="151"/>
      <c r="F222" s="152"/>
      <c r="G222" s="153"/>
    </row>
    <row r="223" ht="141" customHeight="1" spans="1:10">
      <c r="A223" s="9"/>
      <c r="B223" s="148"/>
      <c r="C223" s="149"/>
      <c r="D223" s="150"/>
      <c r="E223" s="151"/>
      <c r="F223" s="152"/>
      <c r="G223" s="153"/>
      <c r="J223" s="36"/>
    </row>
    <row r="224" ht="8" customHeight="1" spans="1:7">
      <c r="A224" s="9"/>
      <c r="B224" s="164"/>
      <c r="C224" s="165"/>
      <c r="D224" s="165"/>
      <c r="E224" s="165"/>
      <c r="F224" s="165"/>
      <c r="G224" s="166"/>
    </row>
    <row r="225" spans="1:7">
      <c r="A225" s="9"/>
      <c r="B225" s="167" t="s">
        <v>274</v>
      </c>
      <c r="C225" s="168"/>
      <c r="D225" s="168"/>
      <c r="E225" s="168"/>
      <c r="F225" s="168"/>
      <c r="G225" s="169"/>
    </row>
    <row r="226" spans="1:7">
      <c r="A226" s="9"/>
      <c r="B226" s="97" t="s">
        <v>256</v>
      </c>
      <c r="C226" s="97"/>
      <c r="D226" s="97"/>
      <c r="E226" s="97"/>
      <c r="F226" s="97"/>
      <c r="G226" s="97"/>
    </row>
    <row r="227" spans="1:7">
      <c r="A227" s="9"/>
      <c r="B227" s="98" t="s">
        <v>3</v>
      </c>
      <c r="C227" s="98"/>
      <c r="D227" s="98" t="s">
        <v>4</v>
      </c>
      <c r="E227" s="98"/>
      <c r="F227" s="98"/>
      <c r="G227" s="98"/>
    </row>
    <row r="228" spans="1:7">
      <c r="A228" s="9"/>
      <c r="B228" s="98" t="s">
        <v>5</v>
      </c>
      <c r="C228" s="98"/>
      <c r="D228" s="98" t="s">
        <v>6</v>
      </c>
      <c r="E228" s="98"/>
      <c r="F228" s="98"/>
      <c r="G228" s="98"/>
    </row>
    <row r="229" spans="1:7">
      <c r="A229" s="9"/>
      <c r="B229" s="98" t="s">
        <v>257</v>
      </c>
      <c r="C229" s="98"/>
      <c r="D229" s="98" t="s">
        <v>8</v>
      </c>
      <c r="E229" s="98"/>
      <c r="F229" s="98"/>
      <c r="G229" s="98"/>
    </row>
    <row r="230" spans="1:7">
      <c r="A230" s="9"/>
      <c r="B230" s="98" t="s">
        <v>9</v>
      </c>
      <c r="C230" s="98"/>
      <c r="D230" s="98" t="s">
        <v>10</v>
      </c>
      <c r="E230" s="98"/>
      <c r="F230" s="98"/>
      <c r="G230" s="98"/>
    </row>
    <row r="231" spans="1:7">
      <c r="A231" s="9"/>
      <c r="B231" s="97" t="s">
        <v>11</v>
      </c>
      <c r="C231" s="97"/>
      <c r="D231" s="97"/>
      <c r="E231" s="97"/>
      <c r="F231" s="97"/>
      <c r="G231" s="97"/>
    </row>
    <row r="232" spans="1:7">
      <c r="A232" s="9"/>
      <c r="B232" s="138" t="s">
        <v>12</v>
      </c>
      <c r="C232" s="139"/>
      <c r="D232" s="139"/>
      <c r="E232" s="139"/>
      <c r="F232" s="139"/>
      <c r="G232" s="140"/>
    </row>
    <row r="233" spans="1:7">
      <c r="A233" s="9"/>
      <c r="B233" s="141" t="s">
        <v>258</v>
      </c>
      <c r="C233" s="142"/>
      <c r="D233" s="142"/>
      <c r="E233" s="142"/>
      <c r="F233" s="142"/>
      <c r="G233" s="143"/>
    </row>
    <row r="234" spans="1:7">
      <c r="A234" s="9"/>
      <c r="B234" s="138" t="s">
        <v>259</v>
      </c>
      <c r="C234" s="139"/>
      <c r="D234" s="139"/>
      <c r="E234" s="139"/>
      <c r="F234" s="139"/>
      <c r="G234" s="140"/>
    </row>
    <row r="235" spans="1:7">
      <c r="A235" s="9"/>
      <c r="B235" s="138" t="s">
        <v>15</v>
      </c>
      <c r="C235" s="139"/>
      <c r="D235" s="139"/>
      <c r="E235" s="139"/>
      <c r="F235" s="139"/>
      <c r="G235" s="140"/>
    </row>
    <row r="236" spans="1:7">
      <c r="A236" s="9"/>
      <c r="B236" s="144" t="s">
        <v>260</v>
      </c>
      <c r="C236" s="145"/>
      <c r="D236" s="145"/>
      <c r="E236" s="145"/>
      <c r="F236" s="145"/>
      <c r="G236" s="146"/>
    </row>
    <row r="237" spans="1:7">
      <c r="A237" s="9"/>
      <c r="B237" s="144" t="s">
        <v>261</v>
      </c>
      <c r="C237" s="145"/>
      <c r="D237" s="145"/>
      <c r="E237" s="145"/>
      <c r="F237" s="145"/>
      <c r="G237" s="146"/>
    </row>
    <row r="238" spans="1:7">
      <c r="A238" s="9"/>
      <c r="B238" s="144" t="s">
        <v>262</v>
      </c>
      <c r="C238" s="145"/>
      <c r="D238" s="145"/>
      <c r="E238" s="145"/>
      <c r="F238" s="145"/>
      <c r="G238" s="146"/>
    </row>
    <row r="239" spans="1:7">
      <c r="A239" s="9"/>
      <c r="B239" s="144" t="s">
        <v>263</v>
      </c>
      <c r="C239" s="145"/>
      <c r="D239" s="145"/>
      <c r="E239" s="145"/>
      <c r="F239" s="145"/>
      <c r="G239" s="146"/>
    </row>
    <row r="240" spans="1:7">
      <c r="A240" s="9"/>
      <c r="B240" s="138" t="s">
        <v>211</v>
      </c>
      <c r="C240" s="139"/>
      <c r="D240" s="139"/>
      <c r="E240" s="139"/>
      <c r="F240" s="139"/>
      <c r="G240" s="140"/>
    </row>
    <row r="241" spans="1:7">
      <c r="A241" s="9"/>
      <c r="B241" s="138" t="s">
        <v>20</v>
      </c>
      <c r="C241" s="139"/>
      <c r="D241" s="139"/>
      <c r="E241" s="139"/>
      <c r="F241" s="139"/>
      <c r="G241" s="140"/>
    </row>
    <row r="242" spans="1:7">
      <c r="A242" s="9"/>
      <c r="B242" s="138" t="s">
        <v>22</v>
      </c>
      <c r="C242" s="139"/>
      <c r="D242" s="139"/>
      <c r="E242" s="139"/>
      <c r="F242" s="139"/>
      <c r="G242" s="140"/>
    </row>
    <row r="243" spans="1:7">
      <c r="A243" s="9"/>
      <c r="B243" s="138" t="s">
        <v>275</v>
      </c>
      <c r="C243" s="139"/>
      <c r="D243" s="139"/>
      <c r="E243" s="139"/>
      <c r="F243" s="139"/>
      <c r="G243" s="140"/>
    </row>
    <row r="244" ht="28" customHeight="1" spans="1:7">
      <c r="A244" s="9"/>
      <c r="B244" s="170" t="s">
        <v>276</v>
      </c>
      <c r="C244" s="171"/>
      <c r="D244" s="172"/>
      <c r="E244" s="170" t="s">
        <v>277</v>
      </c>
      <c r="F244" s="171"/>
      <c r="G244" s="172"/>
    </row>
    <row r="245" ht="141" customHeight="1" spans="1:7">
      <c r="A245" s="9"/>
      <c r="B245" s="173"/>
      <c r="C245" s="174"/>
      <c r="D245" s="175"/>
      <c r="E245" s="176"/>
      <c r="F245" s="177"/>
      <c r="G245" s="178"/>
    </row>
    <row r="246" ht="29" customHeight="1" spans="1:7">
      <c r="A246" s="9"/>
      <c r="B246" s="179" t="s">
        <v>278</v>
      </c>
      <c r="C246" s="180"/>
      <c r="D246" s="181"/>
      <c r="E246" s="179" t="s">
        <v>279</v>
      </c>
      <c r="F246" s="180"/>
      <c r="G246" s="181"/>
    </row>
    <row r="247" ht="140" customHeight="1" spans="1:12">
      <c r="A247" s="9"/>
      <c r="B247" s="173"/>
      <c r="C247" s="174"/>
      <c r="D247" s="175"/>
      <c r="E247" s="176"/>
      <c r="F247" s="177"/>
      <c r="G247" s="178"/>
      <c r="L247" s="76"/>
    </row>
    <row r="248" spans="1:7">
      <c r="A248" s="182"/>
      <c r="B248" s="182"/>
      <c r="C248" s="182"/>
      <c r="D248" s="182"/>
      <c r="E248" s="182"/>
      <c r="F248" s="182"/>
      <c r="G248" s="182"/>
    </row>
    <row r="249" spans="1:7">
      <c r="A249" s="6" t="s">
        <v>280</v>
      </c>
      <c r="B249" s="97" t="s">
        <v>281</v>
      </c>
      <c r="C249" s="97"/>
      <c r="D249" s="97"/>
      <c r="E249" s="97"/>
      <c r="F249" s="97"/>
      <c r="G249" s="97"/>
    </row>
    <row r="250" spans="1:7">
      <c r="A250" s="6"/>
      <c r="B250" s="97" t="s">
        <v>282</v>
      </c>
      <c r="C250" s="97"/>
      <c r="D250" s="97"/>
      <c r="E250" s="97"/>
      <c r="F250" s="97"/>
      <c r="G250" s="97"/>
    </row>
    <row r="251" spans="1:7">
      <c r="A251" s="6"/>
      <c r="B251" s="98" t="s">
        <v>3</v>
      </c>
      <c r="C251" s="98"/>
      <c r="D251" s="98" t="s">
        <v>4</v>
      </c>
      <c r="E251" s="98"/>
      <c r="F251" s="98"/>
      <c r="G251" s="98"/>
    </row>
    <row r="252" spans="1:7">
      <c r="A252" s="6"/>
      <c r="B252" s="98" t="s">
        <v>5</v>
      </c>
      <c r="C252" s="98"/>
      <c r="D252" s="98" t="s">
        <v>6</v>
      </c>
      <c r="E252" s="98"/>
      <c r="F252" s="98"/>
      <c r="G252" s="98"/>
    </row>
    <row r="253" spans="1:7">
      <c r="A253" s="6"/>
      <c r="B253" s="98" t="s">
        <v>7</v>
      </c>
      <c r="C253" s="98"/>
      <c r="D253" s="98" t="s">
        <v>8</v>
      </c>
      <c r="E253" s="98"/>
      <c r="F253" s="98"/>
      <c r="G253" s="98"/>
    </row>
    <row r="254" spans="1:7">
      <c r="A254" s="6"/>
      <c r="B254" s="98" t="s">
        <v>9</v>
      </c>
      <c r="C254" s="98"/>
      <c r="D254" s="98" t="s">
        <v>10</v>
      </c>
      <c r="E254" s="98"/>
      <c r="F254" s="98"/>
      <c r="G254" s="98"/>
    </row>
    <row r="255" spans="1:7">
      <c r="A255" s="6"/>
      <c r="B255" s="97" t="s">
        <v>11</v>
      </c>
      <c r="C255" s="97"/>
      <c r="D255" s="97"/>
      <c r="E255" s="97"/>
      <c r="F255" s="97"/>
      <c r="G255" s="97"/>
    </row>
    <row r="256" spans="1:7">
      <c r="A256" s="6"/>
      <c r="B256" s="97" t="s">
        <v>12</v>
      </c>
      <c r="C256" s="97"/>
      <c r="D256" s="97"/>
      <c r="E256" s="97"/>
      <c r="F256" s="97"/>
      <c r="G256" s="97"/>
    </row>
    <row r="257" spans="1:7">
      <c r="A257" s="6"/>
      <c r="B257" s="141" t="s">
        <v>258</v>
      </c>
      <c r="C257" s="142"/>
      <c r="D257" s="142"/>
      <c r="E257" s="142"/>
      <c r="F257" s="142"/>
      <c r="G257" s="143"/>
    </row>
    <row r="258" spans="1:7">
      <c r="A258" s="6"/>
      <c r="B258" s="138" t="s">
        <v>283</v>
      </c>
      <c r="C258" s="139"/>
      <c r="D258" s="139"/>
      <c r="E258" s="139"/>
      <c r="F258" s="139"/>
      <c r="G258" s="140"/>
    </row>
    <row r="259" spans="1:7">
      <c r="A259" s="6"/>
      <c r="B259" s="138" t="s">
        <v>15</v>
      </c>
      <c r="C259" s="139"/>
      <c r="D259" s="139"/>
      <c r="E259" s="139"/>
      <c r="F259" s="139"/>
      <c r="G259" s="140"/>
    </row>
    <row r="260" spans="1:7">
      <c r="A260" s="6"/>
      <c r="B260" s="144" t="s">
        <v>284</v>
      </c>
      <c r="C260" s="145"/>
      <c r="D260" s="145"/>
      <c r="E260" s="145"/>
      <c r="F260" s="145"/>
      <c r="G260" s="146"/>
    </row>
    <row r="261" spans="1:7">
      <c r="A261" s="6"/>
      <c r="B261" s="144" t="s">
        <v>285</v>
      </c>
      <c r="C261" s="145"/>
      <c r="D261" s="145"/>
      <c r="E261" s="145"/>
      <c r="F261" s="145"/>
      <c r="G261" s="146"/>
    </row>
    <row r="262" spans="1:7">
      <c r="A262" s="6"/>
      <c r="B262" s="144" t="s">
        <v>286</v>
      </c>
      <c r="C262" s="145"/>
      <c r="D262" s="145"/>
      <c r="E262" s="145"/>
      <c r="F262" s="145"/>
      <c r="G262" s="146"/>
    </row>
    <row r="263" spans="1:7">
      <c r="A263" s="6"/>
      <c r="B263" s="144" t="s">
        <v>287</v>
      </c>
      <c r="C263" s="145"/>
      <c r="D263" s="145"/>
      <c r="E263" s="145"/>
      <c r="F263" s="145"/>
      <c r="G263" s="146"/>
    </row>
    <row r="264" spans="1:7">
      <c r="A264" s="6"/>
      <c r="B264" s="144" t="s">
        <v>288</v>
      </c>
      <c r="C264" s="145"/>
      <c r="D264" s="145"/>
      <c r="E264" s="145"/>
      <c r="F264" s="145"/>
      <c r="G264" s="146"/>
    </row>
    <row r="265" spans="1:7">
      <c r="A265" s="6"/>
      <c r="B265" s="144" t="s">
        <v>289</v>
      </c>
      <c r="C265" s="145"/>
      <c r="D265" s="145"/>
      <c r="E265" s="145"/>
      <c r="F265" s="145"/>
      <c r="G265" s="146"/>
    </row>
    <row r="266" spans="1:7">
      <c r="A266" s="6"/>
      <c r="B266" s="183" t="s">
        <v>211</v>
      </c>
      <c r="C266" s="184"/>
      <c r="D266" s="184"/>
      <c r="E266" s="184"/>
      <c r="F266" s="184"/>
      <c r="G266" s="185"/>
    </row>
    <row r="267" spans="1:7">
      <c r="A267" s="6"/>
      <c r="B267" s="183" t="s">
        <v>20</v>
      </c>
      <c r="C267" s="184"/>
      <c r="D267" s="184"/>
      <c r="E267" s="184"/>
      <c r="F267" s="184"/>
      <c r="G267" s="185"/>
    </row>
    <row r="268" spans="1:7">
      <c r="A268" s="6"/>
      <c r="B268" s="144" t="s">
        <v>21</v>
      </c>
      <c r="C268" s="145"/>
      <c r="D268" s="145"/>
      <c r="E268" s="145"/>
      <c r="F268" s="145"/>
      <c r="G268" s="146"/>
    </row>
    <row r="269" ht="27" customHeight="1" spans="1:7">
      <c r="A269" s="6"/>
      <c r="B269" s="144" t="s">
        <v>162</v>
      </c>
      <c r="C269" s="145"/>
      <c r="D269" s="145"/>
      <c r="E269" s="145"/>
      <c r="F269" s="145"/>
      <c r="G269" s="146"/>
    </row>
    <row r="270" spans="1:7">
      <c r="A270" s="6"/>
      <c r="B270" s="138" t="s">
        <v>22</v>
      </c>
      <c r="C270" s="139"/>
      <c r="D270" s="139"/>
      <c r="E270" s="139"/>
      <c r="F270" s="139"/>
      <c r="G270" s="140"/>
    </row>
    <row r="271" spans="1:7">
      <c r="A271" s="6"/>
      <c r="B271" s="144" t="s">
        <v>290</v>
      </c>
      <c r="C271" s="145"/>
      <c r="D271" s="145"/>
      <c r="E271" s="145"/>
      <c r="F271" s="145"/>
      <c r="G271" s="146"/>
    </row>
    <row r="272" spans="1:7">
      <c r="A272" s="6"/>
      <c r="B272" s="186" t="s">
        <v>291</v>
      </c>
      <c r="C272" s="187"/>
      <c r="D272" s="187"/>
      <c r="E272" s="187"/>
      <c r="F272" s="187"/>
      <c r="G272" s="188"/>
    </row>
    <row r="273" spans="1:7">
      <c r="A273" s="6"/>
      <c r="B273" s="186" t="s">
        <v>292</v>
      </c>
      <c r="C273" s="187"/>
      <c r="D273" s="187"/>
      <c r="E273" s="187"/>
      <c r="F273" s="187"/>
      <c r="G273" s="188"/>
    </row>
    <row r="276" spans="1:8">
      <c r="A276" s="9" t="s">
        <v>293</v>
      </c>
      <c r="B276" s="76"/>
      <c r="C276" s="189" t="s">
        <v>294</v>
      </c>
      <c r="D276" s="189" t="s">
        <v>208</v>
      </c>
      <c r="E276" s="189" t="s">
        <v>25</v>
      </c>
      <c r="F276" s="190" t="s">
        <v>295</v>
      </c>
      <c r="G276" s="190" t="s">
        <v>296</v>
      </c>
      <c r="H276" s="190" t="s">
        <v>297</v>
      </c>
    </row>
    <row r="277" spans="1:8">
      <c r="A277" s="9"/>
      <c r="B277" s="191" t="s">
        <v>298</v>
      </c>
      <c r="C277" s="191" t="s">
        <v>299</v>
      </c>
      <c r="D277" s="191">
        <v>3.3</v>
      </c>
      <c r="E277" s="191" t="s">
        <v>47</v>
      </c>
      <c r="F277" s="192" t="s">
        <v>300</v>
      </c>
      <c r="G277" s="189">
        <v>3.35</v>
      </c>
      <c r="H277" s="189" t="s">
        <v>301</v>
      </c>
    </row>
    <row r="278" spans="1:8">
      <c r="A278" s="9"/>
      <c r="B278" s="191"/>
      <c r="C278" s="191" t="s">
        <v>302</v>
      </c>
      <c r="D278" s="191">
        <v>0</v>
      </c>
      <c r="E278" s="191" t="s">
        <v>303</v>
      </c>
      <c r="F278" s="192" t="s">
        <v>304</v>
      </c>
      <c r="G278" s="189" t="s">
        <v>304</v>
      </c>
      <c r="H278" s="189" t="s">
        <v>304</v>
      </c>
    </row>
    <row r="279" spans="1:8">
      <c r="A279" s="9"/>
      <c r="B279" s="191"/>
      <c r="C279" s="191" t="s">
        <v>305</v>
      </c>
      <c r="D279" s="191">
        <v>1.8</v>
      </c>
      <c r="E279" s="191" t="s">
        <v>51</v>
      </c>
      <c r="F279" s="192" t="s">
        <v>306</v>
      </c>
      <c r="G279" s="189">
        <v>1.807</v>
      </c>
      <c r="H279" s="189" t="s">
        <v>301</v>
      </c>
    </row>
    <row r="280" spans="1:8">
      <c r="A280" s="9"/>
      <c r="B280" s="191"/>
      <c r="C280" s="191" t="s">
        <v>307</v>
      </c>
      <c r="D280" s="191">
        <v>0</v>
      </c>
      <c r="E280" s="191" t="s">
        <v>308</v>
      </c>
      <c r="F280" s="190" t="s">
        <v>304</v>
      </c>
      <c r="G280" s="189" t="s">
        <v>304</v>
      </c>
      <c r="H280" s="189" t="s">
        <v>304</v>
      </c>
    </row>
    <row r="281" spans="1:8">
      <c r="A281" s="9"/>
      <c r="B281" s="191"/>
      <c r="C281" s="191" t="s">
        <v>309</v>
      </c>
      <c r="D281" s="191">
        <v>1</v>
      </c>
      <c r="E281" s="191" t="s">
        <v>310</v>
      </c>
      <c r="F281" s="192" t="s">
        <v>306</v>
      </c>
      <c r="G281" s="189">
        <v>1.008</v>
      </c>
      <c r="H281" s="189" t="s">
        <v>301</v>
      </c>
    </row>
    <row r="282" spans="1:8">
      <c r="A282" s="9"/>
      <c r="B282" s="191"/>
      <c r="C282" s="191" t="s">
        <v>311</v>
      </c>
      <c r="D282" s="191">
        <v>1.8</v>
      </c>
      <c r="E282" s="191" t="s">
        <v>51</v>
      </c>
      <c r="F282" s="192" t="s">
        <v>312</v>
      </c>
      <c r="G282" s="189">
        <v>1.808</v>
      </c>
      <c r="H282" s="189" t="s">
        <v>301</v>
      </c>
    </row>
    <row r="283" spans="1:8">
      <c r="A283" s="9"/>
      <c r="B283" s="191"/>
      <c r="C283" s="191" t="s">
        <v>313</v>
      </c>
      <c r="D283" s="191">
        <v>1.8</v>
      </c>
      <c r="E283" s="191" t="s">
        <v>51</v>
      </c>
      <c r="F283" s="192" t="s">
        <v>312</v>
      </c>
      <c r="G283" s="189">
        <v>1.807</v>
      </c>
      <c r="H283" s="189" t="s">
        <v>301</v>
      </c>
    </row>
    <row r="284" spans="1:8">
      <c r="A284" s="9"/>
      <c r="B284" s="191"/>
      <c r="C284" s="191" t="s">
        <v>314</v>
      </c>
      <c r="D284" s="191">
        <v>3.3</v>
      </c>
      <c r="E284" s="191" t="s">
        <v>47</v>
      </c>
      <c r="F284" s="192" t="s">
        <v>315</v>
      </c>
      <c r="G284" s="189">
        <v>3.35</v>
      </c>
      <c r="H284" s="189" t="s">
        <v>301</v>
      </c>
    </row>
    <row r="285" spans="1:8">
      <c r="A285" s="9"/>
      <c r="B285" s="191"/>
      <c r="C285" s="191" t="s">
        <v>316</v>
      </c>
      <c r="D285" s="191">
        <v>1.8</v>
      </c>
      <c r="E285" s="191" t="s">
        <v>51</v>
      </c>
      <c r="F285" s="192" t="s">
        <v>312</v>
      </c>
      <c r="G285" s="189">
        <v>1.808</v>
      </c>
      <c r="H285" s="189" t="s">
        <v>301</v>
      </c>
    </row>
    <row r="286" spans="1:8">
      <c r="A286" s="9"/>
      <c r="B286" s="191"/>
      <c r="C286" s="191" t="s">
        <v>317</v>
      </c>
      <c r="D286" s="191">
        <v>1.5</v>
      </c>
      <c r="E286" s="191" t="s">
        <v>318</v>
      </c>
      <c r="F286" s="192" t="s">
        <v>312</v>
      </c>
      <c r="G286" s="189">
        <v>1.523</v>
      </c>
      <c r="H286" s="189" t="s">
        <v>301</v>
      </c>
    </row>
    <row r="287" spans="1:8">
      <c r="A287" s="9"/>
      <c r="B287" s="191"/>
      <c r="C287" s="191" t="s">
        <v>319</v>
      </c>
      <c r="D287" s="191">
        <v>0.75</v>
      </c>
      <c r="E287" s="191" t="s">
        <v>320</v>
      </c>
      <c r="F287" s="192" t="s">
        <v>312</v>
      </c>
      <c r="G287" s="189">
        <v>0.754</v>
      </c>
      <c r="H287" s="189" t="s">
        <v>301</v>
      </c>
    </row>
    <row r="288" spans="1:8">
      <c r="A288" s="9"/>
      <c r="B288" s="191"/>
      <c r="C288" s="191" t="s">
        <v>321</v>
      </c>
      <c r="D288" s="191">
        <v>3.3</v>
      </c>
      <c r="E288" s="191" t="s">
        <v>322</v>
      </c>
      <c r="F288" s="192" t="s">
        <v>315</v>
      </c>
      <c r="G288" s="189">
        <v>3.35</v>
      </c>
      <c r="H288" s="189" t="s">
        <v>301</v>
      </c>
    </row>
    <row r="289" spans="1:8">
      <c r="A289" s="9"/>
      <c r="B289" s="191"/>
      <c r="C289" s="191" t="s">
        <v>323</v>
      </c>
      <c r="D289" s="191">
        <v>0</v>
      </c>
      <c r="E289" s="191" t="s">
        <v>303</v>
      </c>
      <c r="F289" s="192" t="s">
        <v>304</v>
      </c>
      <c r="G289" s="189" t="s">
        <v>304</v>
      </c>
      <c r="H289" s="189" t="s">
        <v>304</v>
      </c>
    </row>
    <row r="290" spans="1:8">
      <c r="A290" s="9"/>
      <c r="B290" s="191" t="s">
        <v>324</v>
      </c>
      <c r="C290" s="191" t="s">
        <v>325</v>
      </c>
      <c r="D290" s="191">
        <v>1</v>
      </c>
      <c r="E290" s="191" t="s">
        <v>326</v>
      </c>
      <c r="F290" s="192" t="s">
        <v>312</v>
      </c>
      <c r="G290" s="189">
        <v>1.008</v>
      </c>
      <c r="H290" s="189" t="s">
        <v>301</v>
      </c>
    </row>
    <row r="291" spans="1:8">
      <c r="A291" s="9"/>
      <c r="B291" s="191"/>
      <c r="C291" s="191" t="s">
        <v>327</v>
      </c>
      <c r="D291" s="191">
        <v>1.8</v>
      </c>
      <c r="E291" s="191" t="s">
        <v>51</v>
      </c>
      <c r="F291" s="192" t="s">
        <v>312</v>
      </c>
      <c r="G291" s="189">
        <v>1.808</v>
      </c>
      <c r="H291" s="189" t="s">
        <v>301</v>
      </c>
    </row>
    <row r="292" spans="1:8">
      <c r="A292" s="9"/>
      <c r="B292" s="191"/>
      <c r="C292" s="191" t="s">
        <v>328</v>
      </c>
      <c r="D292" s="191">
        <v>1</v>
      </c>
      <c r="E292" s="191" t="s">
        <v>326</v>
      </c>
      <c r="F292" s="192" t="s">
        <v>312</v>
      </c>
      <c r="G292" s="189">
        <v>1.008</v>
      </c>
      <c r="H292" s="189" t="s">
        <v>301</v>
      </c>
    </row>
    <row r="293" spans="1:8">
      <c r="A293" s="9"/>
      <c r="B293" s="191"/>
      <c r="C293" s="191" t="s">
        <v>329</v>
      </c>
      <c r="D293" s="191">
        <v>1.8</v>
      </c>
      <c r="E293" s="191" t="s">
        <v>51</v>
      </c>
      <c r="F293" s="192" t="s">
        <v>312</v>
      </c>
      <c r="G293" s="189">
        <v>1.808</v>
      </c>
      <c r="H293" s="189" t="s">
        <v>301</v>
      </c>
    </row>
    <row r="294" spans="1:8">
      <c r="A294" s="9"/>
      <c r="B294" s="191"/>
      <c r="C294" s="191" t="s">
        <v>321</v>
      </c>
      <c r="D294" s="191">
        <v>3.3</v>
      </c>
      <c r="E294" s="191" t="s">
        <v>47</v>
      </c>
      <c r="F294" s="192" t="s">
        <v>312</v>
      </c>
      <c r="G294" s="189">
        <v>3.35</v>
      </c>
      <c r="H294" s="189" t="s">
        <v>301</v>
      </c>
    </row>
    <row r="295" spans="1:8">
      <c r="A295" s="9"/>
      <c r="B295" s="191"/>
      <c r="C295" s="191"/>
      <c r="D295" s="191">
        <v>1.8</v>
      </c>
      <c r="E295" s="191" t="s">
        <v>51</v>
      </c>
      <c r="F295" s="192" t="s">
        <v>312</v>
      </c>
      <c r="G295" s="189">
        <v>1.808</v>
      </c>
      <c r="H295" s="189" t="s">
        <v>301</v>
      </c>
    </row>
    <row r="296" spans="1:8">
      <c r="A296" s="9"/>
      <c r="B296" s="191" t="s">
        <v>330</v>
      </c>
      <c r="C296" s="191" t="s">
        <v>331</v>
      </c>
      <c r="D296" s="191">
        <v>1</v>
      </c>
      <c r="E296" s="191" t="s">
        <v>332</v>
      </c>
      <c r="F296" s="192" t="s">
        <v>312</v>
      </c>
      <c r="G296" s="189">
        <v>1.005</v>
      </c>
      <c r="H296" s="189" t="s">
        <v>301</v>
      </c>
    </row>
    <row r="297" spans="1:8">
      <c r="A297" s="9"/>
      <c r="B297" s="191"/>
      <c r="C297" s="191" t="s">
        <v>333</v>
      </c>
      <c r="D297" s="191">
        <v>1.2</v>
      </c>
      <c r="E297" s="191" t="s">
        <v>334</v>
      </c>
      <c r="F297" s="192" t="s">
        <v>312</v>
      </c>
      <c r="G297" s="189">
        <v>1.203</v>
      </c>
      <c r="H297" s="189" t="s">
        <v>301</v>
      </c>
    </row>
    <row r="298" spans="1:8">
      <c r="A298" s="9"/>
      <c r="B298" s="191"/>
      <c r="C298" s="191" t="s">
        <v>335</v>
      </c>
      <c r="D298" s="191">
        <v>1.8</v>
      </c>
      <c r="E298" s="191" t="s">
        <v>336</v>
      </c>
      <c r="F298" s="192" t="s">
        <v>312</v>
      </c>
      <c r="G298" s="189">
        <v>1.808</v>
      </c>
      <c r="H298" s="189" t="s">
        <v>301</v>
      </c>
    </row>
    <row r="299" ht="27" spans="1:8">
      <c r="A299" s="9"/>
      <c r="B299" s="191"/>
      <c r="C299" s="191" t="s">
        <v>337</v>
      </c>
      <c r="D299" s="191">
        <v>1.2</v>
      </c>
      <c r="E299" s="191" t="s">
        <v>338</v>
      </c>
      <c r="F299" s="192" t="s">
        <v>312</v>
      </c>
      <c r="G299" s="189">
        <v>1.198</v>
      </c>
      <c r="H299" s="189" t="s">
        <v>301</v>
      </c>
    </row>
    <row r="300" spans="1:8">
      <c r="A300" s="9"/>
      <c r="B300" s="191"/>
      <c r="C300" s="191" t="s">
        <v>339</v>
      </c>
      <c r="D300" s="191">
        <v>1.2</v>
      </c>
      <c r="E300" s="191" t="s">
        <v>334</v>
      </c>
      <c r="F300" s="192" t="s">
        <v>312</v>
      </c>
      <c r="G300" s="189">
        <v>1.203</v>
      </c>
      <c r="H300" s="189" t="s">
        <v>301</v>
      </c>
    </row>
    <row r="303" spans="1:8">
      <c r="A303" s="9" t="s">
        <v>340</v>
      </c>
      <c r="B303" s="193" t="s">
        <v>295</v>
      </c>
      <c r="C303" s="194" t="s">
        <v>341</v>
      </c>
      <c r="D303" s="194"/>
      <c r="E303" s="194"/>
      <c r="F303" s="194"/>
      <c r="G303" s="194"/>
      <c r="H303" s="194"/>
    </row>
    <row r="304" spans="1:8">
      <c r="A304" s="9"/>
      <c r="B304" s="193"/>
      <c r="C304" s="194" t="s">
        <v>342</v>
      </c>
      <c r="D304" s="194"/>
      <c r="E304" s="194"/>
      <c r="F304" s="194"/>
      <c r="G304" s="194"/>
      <c r="H304" s="194"/>
    </row>
    <row r="305" spans="1:8">
      <c r="A305" s="9"/>
      <c r="B305" s="193"/>
      <c r="C305" s="194" t="s">
        <v>343</v>
      </c>
      <c r="D305" s="194"/>
      <c r="E305" s="194"/>
      <c r="F305" s="194"/>
      <c r="G305" s="194"/>
      <c r="H305" s="194"/>
    </row>
    <row r="306" ht="32" customHeight="1" spans="1:8">
      <c r="A306" s="9"/>
      <c r="B306" s="193"/>
      <c r="C306" s="100" t="s">
        <v>344</v>
      </c>
      <c r="D306" s="100"/>
      <c r="E306" s="100"/>
      <c r="F306" s="100"/>
      <c r="G306" s="100"/>
      <c r="H306" s="100"/>
    </row>
    <row r="307" spans="1:8">
      <c r="A307" s="9"/>
      <c r="B307" s="193"/>
      <c r="C307" s="194" t="s">
        <v>345</v>
      </c>
      <c r="D307" s="194"/>
      <c r="E307" s="194"/>
      <c r="F307" s="194"/>
      <c r="G307" s="194"/>
      <c r="H307" s="194"/>
    </row>
    <row r="308" ht="42" customHeight="1" spans="1:8">
      <c r="A308" s="9"/>
      <c r="B308" s="193"/>
      <c r="C308" s="194" t="s">
        <v>346</v>
      </c>
      <c r="D308" s="194"/>
      <c r="E308" s="194"/>
      <c r="F308" s="194"/>
      <c r="G308" s="194"/>
      <c r="H308" s="194"/>
    </row>
    <row r="309" spans="1:8">
      <c r="A309" s="9"/>
      <c r="B309" s="193"/>
      <c r="C309" s="194" t="s">
        <v>347</v>
      </c>
      <c r="D309" s="194"/>
      <c r="E309" s="194"/>
      <c r="F309" s="194"/>
      <c r="G309" s="194"/>
      <c r="H309" s="194"/>
    </row>
    <row r="310" ht="27" customHeight="1" spans="1:8">
      <c r="A310" s="9"/>
      <c r="B310" s="193"/>
      <c r="C310" s="194" t="s">
        <v>348</v>
      </c>
      <c r="D310" s="194"/>
      <c r="E310" s="194"/>
      <c r="F310" s="194"/>
      <c r="G310" s="194"/>
      <c r="H310" s="194"/>
    </row>
    <row r="311" spans="1:8">
      <c r="A311" s="9"/>
      <c r="B311" s="193" t="s">
        <v>349</v>
      </c>
      <c r="C311" s="195" t="s">
        <v>350</v>
      </c>
      <c r="D311" s="195"/>
      <c r="E311" s="195"/>
      <c r="F311" s="195"/>
      <c r="G311" s="195"/>
      <c r="H311" s="195"/>
    </row>
    <row r="312" spans="1:8">
      <c r="A312" s="9"/>
      <c r="B312" s="193" t="s">
        <v>351</v>
      </c>
      <c r="C312" s="196" t="s">
        <v>341</v>
      </c>
      <c r="D312" s="197"/>
      <c r="E312" s="197"/>
      <c r="F312" s="197"/>
      <c r="G312" s="197"/>
      <c r="H312" s="198"/>
    </row>
    <row r="313" ht="261" customHeight="1" spans="1:8">
      <c r="A313" s="9"/>
      <c r="B313" s="193"/>
      <c r="C313" s="199"/>
      <c r="D313" s="200"/>
      <c r="E313" s="200"/>
      <c r="F313" s="200"/>
      <c r="G313" s="200"/>
      <c r="H313" s="201"/>
    </row>
    <row r="314" spans="1:8">
      <c r="A314" s="9"/>
      <c r="B314" s="193"/>
      <c r="C314" s="202" t="s">
        <v>352</v>
      </c>
      <c r="D314" s="203"/>
      <c r="E314" s="203"/>
      <c r="F314" s="203"/>
      <c r="G314" s="203"/>
      <c r="H314" s="204"/>
    </row>
    <row r="315" ht="250" customHeight="1" spans="1:8">
      <c r="A315" s="9"/>
      <c r="B315" s="193"/>
      <c r="C315" s="205"/>
      <c r="D315" s="206"/>
      <c r="E315" s="206"/>
      <c r="F315" s="206"/>
      <c r="G315" s="206"/>
      <c r="H315" s="207"/>
    </row>
    <row r="316" spans="1:8">
      <c r="A316" s="9"/>
      <c r="B316" s="193"/>
      <c r="C316" s="196" t="s">
        <v>353</v>
      </c>
      <c r="D316" s="197"/>
      <c r="E316" s="197"/>
      <c r="F316" s="197"/>
      <c r="G316" s="197"/>
      <c r="H316" s="198"/>
    </row>
    <row r="317" ht="252" customHeight="1" spans="1:8">
      <c r="A317" s="9"/>
      <c r="B317" s="193"/>
      <c r="C317" s="208"/>
      <c r="D317" s="209"/>
      <c r="E317" s="209"/>
      <c r="F317" s="209"/>
      <c r="G317" s="209"/>
      <c r="H317" s="210"/>
    </row>
    <row r="318" spans="1:8">
      <c r="A318" s="9"/>
      <c r="B318" s="193"/>
      <c r="C318" s="202" t="s">
        <v>354</v>
      </c>
      <c r="D318" s="203"/>
      <c r="E318" s="203"/>
      <c r="F318" s="203"/>
      <c r="G318" s="203"/>
      <c r="H318" s="204"/>
    </row>
    <row r="319" ht="252" customHeight="1" spans="1:8">
      <c r="A319" s="9"/>
      <c r="B319" s="193"/>
      <c r="C319" s="208"/>
      <c r="D319" s="209"/>
      <c r="E319" s="209"/>
      <c r="F319" s="209"/>
      <c r="G319" s="209"/>
      <c r="H319" s="210"/>
    </row>
    <row r="320" spans="1:8">
      <c r="A320" s="9"/>
      <c r="B320" s="193"/>
      <c r="C320" s="196" t="s">
        <v>355</v>
      </c>
      <c r="D320" s="197"/>
      <c r="E320" s="197"/>
      <c r="F320" s="197"/>
      <c r="G320" s="197"/>
      <c r="H320" s="198"/>
    </row>
    <row r="321" ht="250" customHeight="1" spans="1:8">
      <c r="A321" s="9"/>
      <c r="B321" s="193"/>
      <c r="C321" s="208"/>
      <c r="D321" s="209"/>
      <c r="E321" s="209"/>
      <c r="F321" s="209"/>
      <c r="G321" s="209"/>
      <c r="H321" s="210"/>
    </row>
    <row r="322" spans="1:8">
      <c r="A322" s="9"/>
      <c r="B322" s="193"/>
      <c r="C322" s="202" t="s">
        <v>356</v>
      </c>
      <c r="D322" s="203"/>
      <c r="E322" s="203"/>
      <c r="F322" s="203"/>
      <c r="G322" s="203"/>
      <c r="H322" s="204"/>
    </row>
    <row r="323" ht="7" customHeight="1" spans="1:8">
      <c r="A323" s="9"/>
      <c r="B323" s="193"/>
      <c r="C323" s="211"/>
      <c r="D323" s="212"/>
      <c r="E323" s="212"/>
      <c r="F323" s="212"/>
      <c r="G323" s="212"/>
      <c r="H323" s="213"/>
    </row>
    <row r="324" spans="1:8">
      <c r="A324" s="9"/>
      <c r="B324" s="193"/>
      <c r="C324" s="196" t="s">
        <v>345</v>
      </c>
      <c r="D324" s="197"/>
      <c r="E324" s="197"/>
      <c r="F324" s="197"/>
      <c r="G324" s="197"/>
      <c r="H324" s="198"/>
    </row>
    <row r="325" ht="252" customHeight="1" spans="1:8">
      <c r="A325" s="9"/>
      <c r="B325" s="193"/>
      <c r="C325" s="208"/>
      <c r="D325" s="209"/>
      <c r="E325" s="209"/>
      <c r="F325" s="209"/>
      <c r="G325" s="209"/>
      <c r="H325" s="210"/>
    </row>
    <row r="326" spans="1:8">
      <c r="A326" s="9"/>
      <c r="B326" s="193"/>
      <c r="C326" s="202" t="s">
        <v>357</v>
      </c>
      <c r="D326" s="203"/>
      <c r="E326" s="203"/>
      <c r="F326" s="203"/>
      <c r="G326" s="203"/>
      <c r="H326" s="204"/>
    </row>
    <row r="327" ht="251" customHeight="1" spans="1:8">
      <c r="A327" s="9"/>
      <c r="B327" s="193"/>
      <c r="C327" s="208"/>
      <c r="D327" s="209"/>
      <c r="E327" s="209"/>
      <c r="F327" s="209"/>
      <c r="G327" s="209"/>
      <c r="H327" s="210"/>
    </row>
    <row r="328" spans="1:8">
      <c r="A328" s="9"/>
      <c r="B328" s="193"/>
      <c r="C328" s="202" t="s">
        <v>358</v>
      </c>
      <c r="D328" s="203"/>
      <c r="E328" s="203"/>
      <c r="F328" s="203"/>
      <c r="G328" s="203"/>
      <c r="H328" s="204"/>
    </row>
    <row r="329" ht="7" customHeight="1" spans="1:8">
      <c r="A329" s="9"/>
      <c r="B329" s="193"/>
      <c r="C329" s="211"/>
      <c r="D329" s="212"/>
      <c r="E329" s="212"/>
      <c r="F329" s="212"/>
      <c r="G329" s="212"/>
      <c r="H329" s="213"/>
    </row>
    <row r="330" spans="1:8">
      <c r="A330" s="9"/>
      <c r="B330" s="193"/>
      <c r="C330" s="196" t="s">
        <v>347</v>
      </c>
      <c r="D330" s="197"/>
      <c r="E330" s="197"/>
      <c r="F330" s="197"/>
      <c r="G330" s="197"/>
      <c r="H330" s="198"/>
    </row>
    <row r="331" ht="250" customHeight="1" spans="1:8">
      <c r="A331" s="9"/>
      <c r="B331" s="193"/>
      <c r="C331" s="208"/>
      <c r="D331" s="209"/>
      <c r="E331" s="209"/>
      <c r="F331" s="209"/>
      <c r="G331" s="209"/>
      <c r="H331" s="210"/>
    </row>
    <row r="332" spans="1:8">
      <c r="A332" s="9"/>
      <c r="B332" s="193"/>
      <c r="C332" s="202" t="s">
        <v>359</v>
      </c>
      <c r="D332" s="203"/>
      <c r="E332" s="203"/>
      <c r="F332" s="203"/>
      <c r="G332" s="203"/>
      <c r="H332" s="204"/>
    </row>
    <row r="333" ht="252" customHeight="1" spans="1:8">
      <c r="A333" s="9"/>
      <c r="B333" s="193"/>
      <c r="C333" s="214"/>
      <c r="D333" s="215"/>
      <c r="E333" s="215"/>
      <c r="F333" s="215"/>
      <c r="G333" s="215"/>
      <c r="H333" s="216"/>
    </row>
    <row r="334" spans="1:8">
      <c r="A334" s="9"/>
      <c r="B334" s="193"/>
      <c r="C334" s="202" t="s">
        <v>360</v>
      </c>
      <c r="D334" s="203"/>
      <c r="E334" s="203"/>
      <c r="F334" s="203"/>
      <c r="G334" s="203"/>
      <c r="H334" s="204"/>
    </row>
    <row r="335" spans="1:8">
      <c r="A335" s="9"/>
      <c r="B335" s="193" t="s">
        <v>361</v>
      </c>
      <c r="C335" s="217" t="s">
        <v>301</v>
      </c>
      <c r="D335" s="218"/>
      <c r="E335" s="218"/>
      <c r="F335" s="218"/>
      <c r="G335" s="218"/>
      <c r="H335" s="219"/>
    </row>
    <row r="336" spans="1:8">
      <c r="A336" s="9"/>
      <c r="B336" s="193" t="s">
        <v>362</v>
      </c>
      <c r="C336" s="220"/>
      <c r="D336" s="221"/>
      <c r="E336" s="221"/>
      <c r="F336" s="221"/>
      <c r="G336" s="221"/>
      <c r="H336" s="222"/>
    </row>
    <row r="337" spans="1:8">
      <c r="A337" s="182"/>
      <c r="B337" s="182"/>
      <c r="C337" s="182"/>
      <c r="D337" s="182"/>
      <c r="E337" s="182"/>
      <c r="F337" s="182"/>
      <c r="G337" s="182"/>
      <c r="H337" s="182"/>
    </row>
    <row r="338" spans="1:9">
      <c r="A338" s="9" t="s">
        <v>363</v>
      </c>
      <c r="B338" s="223" t="s">
        <v>364</v>
      </c>
      <c r="C338" s="223"/>
      <c r="D338" s="223"/>
      <c r="E338" s="223"/>
      <c r="F338" s="223"/>
      <c r="G338" s="223"/>
      <c r="H338" s="223"/>
      <c r="I338" s="223"/>
    </row>
    <row r="339" spans="1:9">
      <c r="A339" s="9"/>
      <c r="B339" s="224" t="s">
        <v>365</v>
      </c>
      <c r="C339" s="223"/>
      <c r="D339" s="223"/>
      <c r="E339" s="223"/>
      <c r="F339" s="223"/>
      <c r="G339" s="223"/>
      <c r="H339" s="223"/>
      <c r="I339" s="223"/>
    </row>
    <row r="340" spans="1:9">
      <c r="A340" s="9"/>
      <c r="B340" s="223" t="s">
        <v>258</v>
      </c>
      <c r="C340" s="223"/>
      <c r="D340" s="223"/>
      <c r="E340" s="223"/>
      <c r="F340" s="223"/>
      <c r="G340" s="223"/>
      <c r="H340" s="223"/>
      <c r="I340" s="223"/>
    </row>
    <row r="341" spans="1:9">
      <c r="A341" s="9"/>
      <c r="B341" s="225" t="s">
        <v>366</v>
      </c>
      <c r="C341" s="225"/>
      <c r="D341" s="225"/>
      <c r="E341" s="225"/>
      <c r="F341" s="225"/>
      <c r="G341" s="225"/>
      <c r="H341" s="225"/>
      <c r="I341" s="225"/>
    </row>
    <row r="342" spans="1:9">
      <c r="A342" s="9"/>
      <c r="B342" s="223" t="s">
        <v>367</v>
      </c>
      <c r="C342" s="223"/>
      <c r="D342" s="223"/>
      <c r="E342" s="223"/>
      <c r="F342" s="223"/>
      <c r="G342" s="223"/>
      <c r="H342" s="223"/>
      <c r="I342" s="223"/>
    </row>
    <row r="343" spans="1:9">
      <c r="A343" s="9"/>
      <c r="B343" s="225" t="s">
        <v>368</v>
      </c>
      <c r="C343" s="225"/>
      <c r="D343" s="225"/>
      <c r="E343" s="225"/>
      <c r="F343" s="225"/>
      <c r="G343" s="225"/>
      <c r="H343" s="225"/>
      <c r="I343" s="225"/>
    </row>
    <row r="344" spans="1:9">
      <c r="A344" s="9"/>
      <c r="B344" s="225" t="s">
        <v>369</v>
      </c>
      <c r="C344" s="225"/>
      <c r="D344" s="225"/>
      <c r="E344" s="225"/>
      <c r="F344" s="225"/>
      <c r="G344" s="225"/>
      <c r="H344" s="225"/>
      <c r="I344" s="225"/>
    </row>
    <row r="345" spans="1:9">
      <c r="A345" s="9"/>
      <c r="B345" s="223" t="s">
        <v>370</v>
      </c>
      <c r="C345" s="223"/>
      <c r="D345" s="223"/>
      <c r="E345" s="223"/>
      <c r="F345" s="223"/>
      <c r="G345" s="223"/>
      <c r="H345" s="223"/>
      <c r="I345" s="223"/>
    </row>
    <row r="346" spans="1:9">
      <c r="A346" s="9"/>
      <c r="B346" s="223" t="s">
        <v>371</v>
      </c>
      <c r="C346" s="223"/>
      <c r="D346" s="223"/>
      <c r="E346" s="223"/>
      <c r="F346" s="223"/>
      <c r="G346" s="223"/>
      <c r="H346" s="223"/>
      <c r="I346" s="223"/>
    </row>
    <row r="347" ht="60" customHeight="1" spans="1:9">
      <c r="A347" s="9"/>
      <c r="B347" s="226"/>
      <c r="C347" s="226"/>
      <c r="D347" s="226"/>
      <c r="E347" s="226"/>
      <c r="F347" s="226"/>
      <c r="G347" s="226"/>
      <c r="H347" s="226"/>
      <c r="I347" s="226"/>
    </row>
    <row r="348" spans="1:9">
      <c r="A348" s="9"/>
      <c r="B348" s="223" t="s">
        <v>372</v>
      </c>
      <c r="C348" s="223"/>
      <c r="D348" s="223"/>
      <c r="E348" s="223"/>
      <c r="F348" s="223"/>
      <c r="G348" s="223"/>
      <c r="H348" s="223"/>
      <c r="I348" s="223"/>
    </row>
    <row r="349" spans="1:9">
      <c r="A349" s="9"/>
      <c r="B349" s="223" t="s">
        <v>373</v>
      </c>
      <c r="C349" s="223"/>
      <c r="D349" s="223"/>
      <c r="E349" s="223"/>
      <c r="F349" s="223"/>
      <c r="G349" s="223"/>
      <c r="H349" s="223"/>
      <c r="I349" s="223"/>
    </row>
    <row r="350" ht="344" customHeight="1" spans="1:9">
      <c r="A350" s="9"/>
      <c r="B350" s="225"/>
      <c r="C350" s="225"/>
      <c r="D350" s="225"/>
      <c r="E350" s="225"/>
      <c r="F350" s="225"/>
      <c r="G350" s="225"/>
      <c r="H350" s="225"/>
      <c r="I350" s="225"/>
    </row>
    <row r="351" ht="342" customHeight="1" spans="1:9">
      <c r="A351" s="9"/>
      <c r="B351" s="226"/>
      <c r="C351" s="226"/>
      <c r="D351" s="226"/>
      <c r="E351" s="226"/>
      <c r="F351" s="226"/>
      <c r="G351" s="226"/>
      <c r="H351" s="226"/>
      <c r="I351" s="226"/>
    </row>
    <row r="352" spans="1:9">
      <c r="A352" s="9"/>
      <c r="B352" s="227" t="s">
        <v>374</v>
      </c>
      <c r="C352" s="227" t="s">
        <v>27</v>
      </c>
      <c r="D352" s="227" t="s">
        <v>295</v>
      </c>
      <c r="E352" s="227" t="s">
        <v>375</v>
      </c>
      <c r="F352" s="227" t="s">
        <v>376</v>
      </c>
      <c r="G352" s="227" t="s">
        <v>377</v>
      </c>
      <c r="H352" s="227" t="s">
        <v>297</v>
      </c>
      <c r="I352" s="227" t="s">
        <v>362</v>
      </c>
    </row>
    <row r="353" spans="1:9">
      <c r="A353" s="9"/>
      <c r="B353" s="227" t="s">
        <v>378</v>
      </c>
      <c r="C353" s="227"/>
      <c r="D353" s="228" t="s">
        <v>379</v>
      </c>
      <c r="E353" s="229">
        <v>1.53</v>
      </c>
      <c r="F353" s="229">
        <v>1.52</v>
      </c>
      <c r="G353" s="229">
        <v>1.51</v>
      </c>
      <c r="H353" s="229" t="s">
        <v>301</v>
      </c>
      <c r="I353" s="227"/>
    </row>
    <row r="354" spans="1:9">
      <c r="A354" s="9"/>
      <c r="B354" s="227" t="s">
        <v>380</v>
      </c>
      <c r="C354" s="227"/>
      <c r="D354" s="228" t="s">
        <v>381</v>
      </c>
      <c r="E354" s="229">
        <v>0.772</v>
      </c>
      <c r="F354" s="229">
        <v>0.758</v>
      </c>
      <c r="G354" s="229">
        <v>0.74</v>
      </c>
      <c r="H354" s="229" t="s">
        <v>301</v>
      </c>
      <c r="I354" s="227"/>
    </row>
    <row r="355" spans="1:9">
      <c r="A355" s="9"/>
      <c r="B355" s="223" t="s">
        <v>382</v>
      </c>
      <c r="C355" s="223"/>
      <c r="D355" s="223"/>
      <c r="E355" s="223"/>
      <c r="F355" s="223"/>
      <c r="G355" s="223"/>
      <c r="H355" s="223"/>
      <c r="I355" s="223"/>
    </row>
    <row r="356" spans="1:9">
      <c r="A356" s="9"/>
      <c r="B356" s="223" t="s">
        <v>383</v>
      </c>
      <c r="C356" s="223"/>
      <c r="D356" s="223"/>
      <c r="E356" s="223"/>
      <c r="F356" s="223"/>
      <c r="G356" s="223"/>
      <c r="H356" s="223"/>
      <c r="I356" s="223"/>
    </row>
  </sheetData>
  <mergeCells count="403">
    <mergeCell ref="B1:G1"/>
    <mergeCell ref="B2:G2"/>
    <mergeCell ref="B3:C3"/>
    <mergeCell ref="D3:G3"/>
    <mergeCell ref="B4:C4"/>
    <mergeCell ref="D4:G4"/>
    <mergeCell ref="B5:C5"/>
    <mergeCell ref="D5:G5"/>
    <mergeCell ref="B6:C6"/>
    <mergeCell ref="D6:G6"/>
    <mergeCell ref="B7:G7"/>
    <mergeCell ref="B8:G8"/>
    <mergeCell ref="B9:G9"/>
    <mergeCell ref="B10:G10"/>
    <mergeCell ref="B11:G11"/>
    <mergeCell ref="B12:G12"/>
    <mergeCell ref="B13:G13"/>
    <mergeCell ref="B14:G14"/>
    <mergeCell ref="B15:G15"/>
    <mergeCell ref="B16:G16"/>
    <mergeCell ref="B17:G17"/>
    <mergeCell ref="B18:G18"/>
    <mergeCell ref="A38:G38"/>
    <mergeCell ref="B39:G39"/>
    <mergeCell ref="B40:G40"/>
    <mergeCell ref="B41:C41"/>
    <mergeCell ref="D41:G41"/>
    <mergeCell ref="B42:C42"/>
    <mergeCell ref="D42:G42"/>
    <mergeCell ref="B43:C43"/>
    <mergeCell ref="D43:G43"/>
    <mergeCell ref="B44:C44"/>
    <mergeCell ref="D44:G44"/>
    <mergeCell ref="B45:G45"/>
    <mergeCell ref="B46:G46"/>
    <mergeCell ref="B47:G47"/>
    <mergeCell ref="B48:G48"/>
    <mergeCell ref="B49:G49"/>
    <mergeCell ref="C50:G50"/>
    <mergeCell ref="C51:G51"/>
    <mergeCell ref="C52:G52"/>
    <mergeCell ref="C53:G53"/>
    <mergeCell ref="C54:G54"/>
    <mergeCell ref="C55:G55"/>
    <mergeCell ref="C56:G56"/>
    <mergeCell ref="C57:G57"/>
    <mergeCell ref="C58:G58"/>
    <mergeCell ref="C59:G59"/>
    <mergeCell ref="C60:G60"/>
    <mergeCell ref="C61:G61"/>
    <mergeCell ref="C62:G62"/>
    <mergeCell ref="C63:G63"/>
    <mergeCell ref="C64:G64"/>
    <mergeCell ref="C65:G65"/>
    <mergeCell ref="C66:G66"/>
    <mergeCell ref="C67:G67"/>
    <mergeCell ref="C68:G68"/>
    <mergeCell ref="C69:G69"/>
    <mergeCell ref="C70:G70"/>
    <mergeCell ref="B71:G71"/>
    <mergeCell ref="B72:G72"/>
    <mergeCell ref="C73:G73"/>
    <mergeCell ref="C74:G74"/>
    <mergeCell ref="C75:G75"/>
    <mergeCell ref="C76:G76"/>
    <mergeCell ref="C77:G77"/>
    <mergeCell ref="C78:E78"/>
    <mergeCell ref="F78:G78"/>
    <mergeCell ref="C79:E79"/>
    <mergeCell ref="F79:G79"/>
    <mergeCell ref="C80:E80"/>
    <mergeCell ref="F80:G80"/>
    <mergeCell ref="C81:E81"/>
    <mergeCell ref="F81:G81"/>
    <mergeCell ref="C82:E82"/>
    <mergeCell ref="F82:G82"/>
    <mergeCell ref="C83:E83"/>
    <mergeCell ref="F83:G83"/>
    <mergeCell ref="C84:E84"/>
    <mergeCell ref="F84:G84"/>
    <mergeCell ref="C85:E85"/>
    <mergeCell ref="F85:G85"/>
    <mergeCell ref="C86:E86"/>
    <mergeCell ref="F86:G86"/>
    <mergeCell ref="C87:E87"/>
    <mergeCell ref="F87:G87"/>
    <mergeCell ref="C88:E88"/>
    <mergeCell ref="F88:G88"/>
    <mergeCell ref="C89:E89"/>
    <mergeCell ref="F89:G89"/>
    <mergeCell ref="C90:G90"/>
    <mergeCell ref="C91:G91"/>
    <mergeCell ref="B92:G92"/>
    <mergeCell ref="B93:G93"/>
    <mergeCell ref="B94:G94"/>
    <mergeCell ref="B95:G95"/>
    <mergeCell ref="B96:G96"/>
    <mergeCell ref="B97:G97"/>
    <mergeCell ref="B98:G98"/>
    <mergeCell ref="B106:G106"/>
    <mergeCell ref="B107:G107"/>
    <mergeCell ref="B108:C108"/>
    <mergeCell ref="D108:E108"/>
    <mergeCell ref="F108:G108"/>
    <mergeCell ref="B109:C109"/>
    <mergeCell ref="D109:E109"/>
    <mergeCell ref="F109:G109"/>
    <mergeCell ref="B110:C110"/>
    <mergeCell ref="D110:E110"/>
    <mergeCell ref="F110:G110"/>
    <mergeCell ref="B111:C111"/>
    <mergeCell ref="D111:E111"/>
    <mergeCell ref="F111:G111"/>
    <mergeCell ref="B112:C112"/>
    <mergeCell ref="D112:E112"/>
    <mergeCell ref="F112:G112"/>
    <mergeCell ref="B113:C113"/>
    <mergeCell ref="D113:E113"/>
    <mergeCell ref="F113:G113"/>
    <mergeCell ref="B114:C114"/>
    <mergeCell ref="D114:E114"/>
    <mergeCell ref="F114:G114"/>
    <mergeCell ref="B115:C115"/>
    <mergeCell ref="D115:E115"/>
    <mergeCell ref="F115:G115"/>
    <mergeCell ref="B116:C116"/>
    <mergeCell ref="D116:E116"/>
    <mergeCell ref="F116:G116"/>
    <mergeCell ref="B117:C117"/>
    <mergeCell ref="D117:E117"/>
    <mergeCell ref="F117:G117"/>
    <mergeCell ref="B118:C118"/>
    <mergeCell ref="D118:E118"/>
    <mergeCell ref="F118:G118"/>
    <mergeCell ref="B119:C119"/>
    <mergeCell ref="D119:E119"/>
    <mergeCell ref="F119:G119"/>
    <mergeCell ref="B120:C120"/>
    <mergeCell ref="D120:E120"/>
    <mergeCell ref="F120:G120"/>
    <mergeCell ref="A121:G121"/>
    <mergeCell ref="B122:G122"/>
    <mergeCell ref="B123:G123"/>
    <mergeCell ref="B124:C124"/>
    <mergeCell ref="D124:G124"/>
    <mergeCell ref="B125:C125"/>
    <mergeCell ref="D125:G125"/>
    <mergeCell ref="B126:C126"/>
    <mergeCell ref="D126:G126"/>
    <mergeCell ref="B127:C127"/>
    <mergeCell ref="D127:G127"/>
    <mergeCell ref="B128:G128"/>
    <mergeCell ref="B129:G129"/>
    <mergeCell ref="B130:G130"/>
    <mergeCell ref="B131:G131"/>
    <mergeCell ref="B132:G132"/>
    <mergeCell ref="C133:G133"/>
    <mergeCell ref="C134:G134"/>
    <mergeCell ref="C135:G135"/>
    <mergeCell ref="C136:G136"/>
    <mergeCell ref="C137:G137"/>
    <mergeCell ref="C138:G138"/>
    <mergeCell ref="C139:G139"/>
    <mergeCell ref="C140:G140"/>
    <mergeCell ref="C141:G141"/>
    <mergeCell ref="C142:G142"/>
    <mergeCell ref="B143:G143"/>
    <mergeCell ref="C144:G144"/>
    <mergeCell ref="C151:G151"/>
    <mergeCell ref="C152:G152"/>
    <mergeCell ref="C153:G153"/>
    <mergeCell ref="B154:G154"/>
    <mergeCell ref="B155:G155"/>
    <mergeCell ref="B156:G156"/>
    <mergeCell ref="B171:D171"/>
    <mergeCell ref="E171:G171"/>
    <mergeCell ref="B172:D172"/>
    <mergeCell ref="E172:G172"/>
    <mergeCell ref="B173:D173"/>
    <mergeCell ref="E173:G173"/>
    <mergeCell ref="B174:D174"/>
    <mergeCell ref="E174:G174"/>
    <mergeCell ref="B175:D175"/>
    <mergeCell ref="E175:G175"/>
    <mergeCell ref="B176:D176"/>
    <mergeCell ref="E176:G176"/>
    <mergeCell ref="B177:D177"/>
    <mergeCell ref="E177:G177"/>
    <mergeCell ref="B178:D178"/>
    <mergeCell ref="E178:G178"/>
    <mergeCell ref="B179:D179"/>
    <mergeCell ref="E179:G179"/>
    <mergeCell ref="B180:D180"/>
    <mergeCell ref="E180:G180"/>
    <mergeCell ref="B181:D181"/>
    <mergeCell ref="E181:G181"/>
    <mergeCell ref="B182:D182"/>
    <mergeCell ref="E182:G182"/>
    <mergeCell ref="B183:D183"/>
    <mergeCell ref="E183:G183"/>
    <mergeCell ref="B184:D184"/>
    <mergeCell ref="E184:G184"/>
    <mergeCell ref="B185:D185"/>
    <mergeCell ref="E185:G185"/>
    <mergeCell ref="B186:D186"/>
    <mergeCell ref="E186:G186"/>
    <mergeCell ref="B187:D187"/>
    <mergeCell ref="E187:G187"/>
    <mergeCell ref="B188:D188"/>
    <mergeCell ref="E188:G188"/>
    <mergeCell ref="B189:D189"/>
    <mergeCell ref="E189:G189"/>
    <mergeCell ref="B190:D190"/>
    <mergeCell ref="E190:G190"/>
    <mergeCell ref="B191:D191"/>
    <mergeCell ref="E191:G191"/>
    <mergeCell ref="B192:D192"/>
    <mergeCell ref="E192:G192"/>
    <mergeCell ref="B193:D193"/>
    <mergeCell ref="E193:G193"/>
    <mergeCell ref="A194:G194"/>
    <mergeCell ref="B195:G195"/>
    <mergeCell ref="B196:G196"/>
    <mergeCell ref="B197:C197"/>
    <mergeCell ref="D197:G197"/>
    <mergeCell ref="B198:C198"/>
    <mergeCell ref="D198:G198"/>
    <mergeCell ref="B199:C199"/>
    <mergeCell ref="D199:G199"/>
    <mergeCell ref="B200:C200"/>
    <mergeCell ref="D200:G200"/>
    <mergeCell ref="B201:G201"/>
    <mergeCell ref="B202:G202"/>
    <mergeCell ref="B203:G203"/>
    <mergeCell ref="B204:G204"/>
    <mergeCell ref="B205:G205"/>
    <mergeCell ref="B206:G206"/>
    <mergeCell ref="B207:G207"/>
    <mergeCell ref="B208:G208"/>
    <mergeCell ref="B209:G209"/>
    <mergeCell ref="B210:G210"/>
    <mergeCell ref="B211:G211"/>
    <mergeCell ref="B212:G212"/>
    <mergeCell ref="B213:C213"/>
    <mergeCell ref="B214:G214"/>
    <mergeCell ref="B215:G215"/>
    <mergeCell ref="B216:D216"/>
    <mergeCell ref="E216:G216"/>
    <mergeCell ref="B217:D217"/>
    <mergeCell ref="E217:G217"/>
    <mergeCell ref="B218:D218"/>
    <mergeCell ref="E218:G218"/>
    <mergeCell ref="B219:D219"/>
    <mergeCell ref="E219:G219"/>
    <mergeCell ref="B220:D220"/>
    <mergeCell ref="E220:G220"/>
    <mergeCell ref="B221:D221"/>
    <mergeCell ref="E221:G221"/>
    <mergeCell ref="B222:D222"/>
    <mergeCell ref="E222:G222"/>
    <mergeCell ref="B223:D223"/>
    <mergeCell ref="E223:G223"/>
    <mergeCell ref="B224:G224"/>
    <mergeCell ref="B225:G225"/>
    <mergeCell ref="B226:G226"/>
    <mergeCell ref="B227:C227"/>
    <mergeCell ref="D227:G227"/>
    <mergeCell ref="B228:C228"/>
    <mergeCell ref="D228:G228"/>
    <mergeCell ref="B229:C229"/>
    <mergeCell ref="D229:G229"/>
    <mergeCell ref="B230:C230"/>
    <mergeCell ref="D230:G230"/>
    <mergeCell ref="B231:G231"/>
    <mergeCell ref="B232:G232"/>
    <mergeCell ref="B233:G233"/>
    <mergeCell ref="B234:G234"/>
    <mergeCell ref="B235:G235"/>
    <mergeCell ref="B236:G236"/>
    <mergeCell ref="B237:G237"/>
    <mergeCell ref="B238:G238"/>
    <mergeCell ref="B239:G239"/>
    <mergeCell ref="B240:G240"/>
    <mergeCell ref="B241:G241"/>
    <mergeCell ref="B242:G242"/>
    <mergeCell ref="B243:G243"/>
    <mergeCell ref="B244:D244"/>
    <mergeCell ref="E244:G244"/>
    <mergeCell ref="B245:D245"/>
    <mergeCell ref="E245:G245"/>
    <mergeCell ref="B246:D246"/>
    <mergeCell ref="E246:G246"/>
    <mergeCell ref="B247:D247"/>
    <mergeCell ref="E247:G247"/>
    <mergeCell ref="A248:G248"/>
    <mergeCell ref="B249:G249"/>
    <mergeCell ref="B250:G250"/>
    <mergeCell ref="B251:C251"/>
    <mergeCell ref="D251:G251"/>
    <mergeCell ref="B252:C252"/>
    <mergeCell ref="D252:G252"/>
    <mergeCell ref="B253:C253"/>
    <mergeCell ref="D253:G253"/>
    <mergeCell ref="B254:C254"/>
    <mergeCell ref="D254:G254"/>
    <mergeCell ref="B255:G255"/>
    <mergeCell ref="B256:G256"/>
    <mergeCell ref="B257:G257"/>
    <mergeCell ref="B258:G258"/>
    <mergeCell ref="B259:G259"/>
    <mergeCell ref="B260:G260"/>
    <mergeCell ref="B261:G261"/>
    <mergeCell ref="B262:G262"/>
    <mergeCell ref="B263:G263"/>
    <mergeCell ref="B264:G264"/>
    <mergeCell ref="B265:G265"/>
    <mergeCell ref="B266:G266"/>
    <mergeCell ref="B267:G267"/>
    <mergeCell ref="B268:G268"/>
    <mergeCell ref="B269:G269"/>
    <mergeCell ref="B270:G270"/>
    <mergeCell ref="B271:G271"/>
    <mergeCell ref="B272:G272"/>
    <mergeCell ref="B273:G273"/>
    <mergeCell ref="C303:H303"/>
    <mergeCell ref="C304:H304"/>
    <mergeCell ref="C305:H305"/>
    <mergeCell ref="C306:H306"/>
    <mergeCell ref="C307:H307"/>
    <mergeCell ref="C308:H308"/>
    <mergeCell ref="C309:H309"/>
    <mergeCell ref="C310:H310"/>
    <mergeCell ref="C311:H311"/>
    <mergeCell ref="C312:H312"/>
    <mergeCell ref="C313:H313"/>
    <mergeCell ref="C314:H314"/>
    <mergeCell ref="C315:H315"/>
    <mergeCell ref="C316:H316"/>
    <mergeCell ref="C317:H317"/>
    <mergeCell ref="C318:H318"/>
    <mergeCell ref="C319:H319"/>
    <mergeCell ref="C320:H320"/>
    <mergeCell ref="C321:H321"/>
    <mergeCell ref="C322:H322"/>
    <mergeCell ref="C323:H323"/>
    <mergeCell ref="C324:H324"/>
    <mergeCell ref="C325:H325"/>
    <mergeCell ref="C326:H326"/>
    <mergeCell ref="C327:H327"/>
    <mergeCell ref="C328:H328"/>
    <mergeCell ref="C329:H329"/>
    <mergeCell ref="C330:H330"/>
    <mergeCell ref="C331:H331"/>
    <mergeCell ref="C332:H332"/>
    <mergeCell ref="C333:H333"/>
    <mergeCell ref="C334:H334"/>
    <mergeCell ref="C335:H335"/>
    <mergeCell ref="C336:H336"/>
    <mergeCell ref="A337:H337"/>
    <mergeCell ref="B338:I338"/>
    <mergeCell ref="B339:I339"/>
    <mergeCell ref="B340:I340"/>
    <mergeCell ref="B341:I341"/>
    <mergeCell ref="B342:I342"/>
    <mergeCell ref="B343:I343"/>
    <mergeCell ref="B344:I344"/>
    <mergeCell ref="B345:I345"/>
    <mergeCell ref="B346:I346"/>
    <mergeCell ref="B347:I347"/>
    <mergeCell ref="B348:I348"/>
    <mergeCell ref="B349:I349"/>
    <mergeCell ref="B350:I350"/>
    <mergeCell ref="B351:I351"/>
    <mergeCell ref="B355:I355"/>
    <mergeCell ref="B356:I356"/>
    <mergeCell ref="A1:A37"/>
    <mergeCell ref="A39:A120"/>
    <mergeCell ref="A122:A193"/>
    <mergeCell ref="A195:A247"/>
    <mergeCell ref="A249:A273"/>
    <mergeCell ref="A276:A300"/>
    <mergeCell ref="A303:A336"/>
    <mergeCell ref="A338:A356"/>
    <mergeCell ref="B19:B20"/>
    <mergeCell ref="B52:B55"/>
    <mergeCell ref="B56:B58"/>
    <mergeCell ref="B59:B62"/>
    <mergeCell ref="B63:B65"/>
    <mergeCell ref="B66:B70"/>
    <mergeCell ref="B74:B75"/>
    <mergeCell ref="B76:B77"/>
    <mergeCell ref="B78:B83"/>
    <mergeCell ref="B84:B89"/>
    <mergeCell ref="B277:B289"/>
    <mergeCell ref="B290:B295"/>
    <mergeCell ref="B296:B300"/>
    <mergeCell ref="B303:B310"/>
    <mergeCell ref="B312:B334"/>
    <mergeCell ref="C19:C20"/>
    <mergeCell ref="C294:C295"/>
    <mergeCell ref="D19:D20"/>
    <mergeCell ref="E19:E20"/>
    <mergeCell ref="F19:F20"/>
  </mergeCell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25"/>
  <sheetViews>
    <sheetView topLeftCell="A6" workbookViewId="0">
      <selection activeCell="A28" sqref="A28"/>
    </sheetView>
  </sheetViews>
  <sheetFormatPr defaultColWidth="9" defaultRowHeight="15.75" outlineLevelCol="4"/>
  <cols>
    <col min="1" max="1" width="14.875" style="81" customWidth="1"/>
    <col min="2" max="2" width="58.25" style="81" customWidth="1"/>
    <col min="3" max="3" width="10.25" style="82" customWidth="1"/>
    <col min="4" max="4" width="10.25" style="45" customWidth="1"/>
    <col min="5" max="5" width="28.25" style="81" customWidth="1"/>
  </cols>
  <sheetData>
    <row r="1" ht="21" customHeight="1" spans="1:5">
      <c r="A1" s="83" t="s">
        <v>118</v>
      </c>
      <c r="B1" s="83" t="s">
        <v>119</v>
      </c>
      <c r="C1" s="83" t="s">
        <v>384</v>
      </c>
      <c r="D1" s="83" t="s">
        <v>385</v>
      </c>
      <c r="E1" s="83" t="s">
        <v>362</v>
      </c>
    </row>
    <row r="2" ht="63.75" spans="1:5">
      <c r="A2" s="51" t="s">
        <v>386</v>
      </c>
      <c r="B2" s="84" t="s">
        <v>387</v>
      </c>
      <c r="C2" s="85" t="s">
        <v>388</v>
      </c>
      <c r="D2" s="48" t="s">
        <v>301</v>
      </c>
      <c r="E2" s="86"/>
    </row>
    <row r="3" ht="63.75" spans="1:5">
      <c r="A3" s="51" t="s">
        <v>389</v>
      </c>
      <c r="B3" s="84" t="s">
        <v>390</v>
      </c>
      <c r="C3" s="85" t="s">
        <v>388</v>
      </c>
      <c r="D3" s="48" t="s">
        <v>301</v>
      </c>
      <c r="E3" s="86"/>
    </row>
    <row r="4" ht="63.75" spans="1:5">
      <c r="A4" s="51" t="s">
        <v>391</v>
      </c>
      <c r="B4" s="87" t="s">
        <v>392</v>
      </c>
      <c r="C4" s="85" t="s">
        <v>388</v>
      </c>
      <c r="D4" s="48" t="s">
        <v>301</v>
      </c>
      <c r="E4" s="86"/>
    </row>
    <row r="5" ht="89.25" spans="1:5">
      <c r="A5" s="51" t="s">
        <v>393</v>
      </c>
      <c r="B5" s="87" t="s">
        <v>394</v>
      </c>
      <c r="C5" s="85" t="s">
        <v>388</v>
      </c>
      <c r="D5" s="48" t="s">
        <v>301</v>
      </c>
      <c r="E5" s="86"/>
    </row>
    <row r="6" ht="38.25" spans="1:5">
      <c r="A6" s="51" t="s">
        <v>395</v>
      </c>
      <c r="B6" s="87" t="s">
        <v>396</v>
      </c>
      <c r="C6" s="85" t="s">
        <v>388</v>
      </c>
      <c r="D6" s="85" t="s">
        <v>388</v>
      </c>
      <c r="E6" s="88" t="s">
        <v>397</v>
      </c>
    </row>
    <row r="7" ht="51" spans="1:5">
      <c r="A7" s="51" t="s">
        <v>398</v>
      </c>
      <c r="B7" s="71" t="s">
        <v>399</v>
      </c>
      <c r="C7" s="85" t="s">
        <v>388</v>
      </c>
      <c r="D7" s="48" t="s">
        <v>301</v>
      </c>
      <c r="E7" s="86"/>
    </row>
    <row r="8" ht="63.75" spans="1:5">
      <c r="A8" s="51" t="s">
        <v>400</v>
      </c>
      <c r="B8" s="71" t="s">
        <v>401</v>
      </c>
      <c r="C8" s="85" t="s">
        <v>388</v>
      </c>
      <c r="D8" s="85" t="s">
        <v>301</v>
      </c>
      <c r="E8" s="54" t="s">
        <v>402</v>
      </c>
    </row>
    <row r="9" ht="38.25" spans="1:5">
      <c r="A9" s="51" t="s">
        <v>403</v>
      </c>
      <c r="B9" s="71" t="s">
        <v>404</v>
      </c>
      <c r="C9" s="85" t="s">
        <v>388</v>
      </c>
      <c r="D9" s="48" t="s">
        <v>301</v>
      </c>
      <c r="E9" s="86"/>
    </row>
    <row r="10" ht="38.25" spans="1:5">
      <c r="A10" s="51" t="s">
        <v>405</v>
      </c>
      <c r="B10" s="71" t="s">
        <v>406</v>
      </c>
      <c r="C10" s="85" t="s">
        <v>388</v>
      </c>
      <c r="D10" s="48" t="s">
        <v>301</v>
      </c>
      <c r="E10" s="86"/>
    </row>
    <row r="11" ht="89.25" spans="1:5">
      <c r="A11" s="51" t="s">
        <v>407</v>
      </c>
      <c r="B11" s="71" t="s">
        <v>408</v>
      </c>
      <c r="C11" s="85" t="s">
        <v>388</v>
      </c>
      <c r="D11" s="45" t="s">
        <v>301</v>
      </c>
      <c r="E11" s="55" t="s">
        <v>409</v>
      </c>
    </row>
    <row r="12" ht="76.5" spans="1:5">
      <c r="A12" s="51" t="s">
        <v>410</v>
      </c>
      <c r="B12" s="71" t="s">
        <v>411</v>
      </c>
      <c r="C12" s="85" t="s">
        <v>388</v>
      </c>
      <c r="D12" s="48" t="s">
        <v>301</v>
      </c>
      <c r="E12" s="89"/>
    </row>
    <row r="13" ht="76.5" spans="1:5">
      <c r="A13" s="51" t="s">
        <v>412</v>
      </c>
      <c r="B13" s="71" t="s">
        <v>413</v>
      </c>
      <c r="C13" s="85" t="s">
        <v>388</v>
      </c>
      <c r="D13" s="85" t="s">
        <v>388</v>
      </c>
      <c r="E13" s="55" t="s">
        <v>414</v>
      </c>
    </row>
    <row r="14" ht="76.5" spans="1:5">
      <c r="A14" s="51" t="s">
        <v>415</v>
      </c>
      <c r="B14" s="71" t="s">
        <v>416</v>
      </c>
      <c r="C14" s="85" t="s">
        <v>388</v>
      </c>
      <c r="D14" s="48" t="s">
        <v>301</v>
      </c>
      <c r="E14" s="86"/>
    </row>
    <row r="15" ht="38.25" spans="1:5">
      <c r="A15" s="51" t="s">
        <v>417</v>
      </c>
      <c r="B15" s="75" t="s">
        <v>418</v>
      </c>
      <c r="C15" s="85" t="s">
        <v>388</v>
      </c>
      <c r="D15" s="50" t="s">
        <v>419</v>
      </c>
      <c r="E15" s="86"/>
    </row>
    <row r="16" ht="38.25" spans="1:5">
      <c r="A16" s="51" t="s">
        <v>420</v>
      </c>
      <c r="B16" s="75" t="s">
        <v>421</v>
      </c>
      <c r="C16" s="85" t="s">
        <v>388</v>
      </c>
      <c r="D16" s="85" t="s">
        <v>388</v>
      </c>
      <c r="E16" s="90" t="s">
        <v>422</v>
      </c>
    </row>
    <row r="17" ht="38.25" spans="1:5">
      <c r="A17" s="51" t="s">
        <v>423</v>
      </c>
      <c r="B17" s="75" t="s">
        <v>424</v>
      </c>
      <c r="C17" s="85" t="s">
        <v>388</v>
      </c>
      <c r="D17" s="85" t="s">
        <v>388</v>
      </c>
      <c r="E17" s="91" t="s">
        <v>425</v>
      </c>
    </row>
    <row r="18" ht="63.75" spans="1:5">
      <c r="A18" s="51" t="s">
        <v>426</v>
      </c>
      <c r="B18" s="75" t="s">
        <v>427</v>
      </c>
      <c r="C18" s="85" t="s">
        <v>388</v>
      </c>
      <c r="D18" s="48" t="s">
        <v>301</v>
      </c>
      <c r="E18" s="89" t="s">
        <v>428</v>
      </c>
    </row>
    <row r="19" ht="51" spans="1:5">
      <c r="A19" s="51" t="s">
        <v>429</v>
      </c>
      <c r="B19" s="75" t="s">
        <v>430</v>
      </c>
      <c r="C19" s="85" t="s">
        <v>388</v>
      </c>
      <c r="D19" s="48" t="s">
        <v>301</v>
      </c>
      <c r="E19" s="86"/>
    </row>
    <row r="20" ht="51" spans="1:5">
      <c r="A20" s="75" t="s">
        <v>431</v>
      </c>
      <c r="B20" s="75" t="s">
        <v>432</v>
      </c>
      <c r="C20" s="85" t="s">
        <v>388</v>
      </c>
      <c r="D20" s="48" t="s">
        <v>301</v>
      </c>
      <c r="E20" s="86"/>
    </row>
    <row r="22" ht="198" customHeight="1" spans="1:2">
      <c r="A22" s="92" t="s">
        <v>433</v>
      </c>
      <c r="B22" s="93" t="s">
        <v>434</v>
      </c>
    </row>
    <row r="23" ht="198" customHeight="1" spans="1:2">
      <c r="A23" s="92" t="s">
        <v>435</v>
      </c>
      <c r="B23" s="93" t="s">
        <v>436</v>
      </c>
    </row>
    <row r="24" ht="198" customHeight="1" spans="1:2">
      <c r="A24" s="92" t="s">
        <v>437</v>
      </c>
      <c r="B24" s="93" t="s">
        <v>438</v>
      </c>
    </row>
    <row r="25" ht="198" customHeight="1" spans="1:2">
      <c r="A25" s="92" t="s">
        <v>439</v>
      </c>
      <c r="B25" s="94" t="s">
        <v>440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7"/>
  <sheetViews>
    <sheetView workbookViewId="0">
      <selection activeCell="K5" sqref="K5"/>
    </sheetView>
  </sheetViews>
  <sheetFormatPr defaultColWidth="9" defaultRowHeight="14.25" outlineLevelRow="6" outlineLevelCol="3"/>
  <cols>
    <col min="1" max="1" width="13.875" customWidth="1"/>
    <col min="2" max="2" width="49.875" customWidth="1"/>
    <col min="4" max="4" width="12.5" customWidth="1"/>
  </cols>
  <sheetData>
    <row r="1" spans="1:4">
      <c r="A1" s="6" t="s">
        <v>118</v>
      </c>
      <c r="B1" s="6" t="s">
        <v>119</v>
      </c>
      <c r="C1" s="6" t="s">
        <v>384</v>
      </c>
      <c r="D1" s="6" t="s">
        <v>385</v>
      </c>
    </row>
    <row r="2" ht="38.25" spans="1:4">
      <c r="A2" s="59" t="s">
        <v>441</v>
      </c>
      <c r="B2" s="75" t="s">
        <v>442</v>
      </c>
      <c r="C2" s="76"/>
      <c r="D2" s="77" t="s">
        <v>443</v>
      </c>
    </row>
    <row r="3" ht="38.25" spans="1:4">
      <c r="A3" s="78" t="s">
        <v>444</v>
      </c>
      <c r="B3" s="56" t="s">
        <v>445</v>
      </c>
      <c r="C3" s="76"/>
      <c r="D3" s="79" t="s">
        <v>446</v>
      </c>
    </row>
    <row r="5" ht="255" customHeight="1" spans="1:4">
      <c r="A5" s="37" t="s">
        <v>447</v>
      </c>
      <c r="B5" s="80" t="s">
        <v>448</v>
      </c>
      <c r="C5" s="80"/>
      <c r="D5" s="80"/>
    </row>
    <row r="6" ht="258" customHeight="1" spans="1:4">
      <c r="A6" s="37" t="s">
        <v>449</v>
      </c>
      <c r="B6" s="80" t="s">
        <v>450</v>
      </c>
      <c r="C6" s="80"/>
      <c r="D6" s="80"/>
    </row>
    <row r="7" ht="192" customHeight="1" spans="1:2">
      <c r="A7" s="37" t="s">
        <v>451</v>
      </c>
      <c r="B7" t="s">
        <v>452</v>
      </c>
    </row>
  </sheetData>
  <mergeCells count="2">
    <mergeCell ref="B5:D5"/>
    <mergeCell ref="B6:D6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9"/>
  <sheetViews>
    <sheetView workbookViewId="0">
      <selection activeCell="G4" sqref="G4"/>
    </sheetView>
  </sheetViews>
  <sheetFormatPr defaultColWidth="9" defaultRowHeight="14.25" outlineLevelCol="4"/>
  <cols>
    <col min="1" max="1" width="14.625" customWidth="1"/>
    <col min="2" max="2" width="54.25" customWidth="1"/>
    <col min="3" max="4" width="9" style="45"/>
    <col min="5" max="5" width="26" style="45" customWidth="1"/>
  </cols>
  <sheetData>
    <row r="1" spans="1:4">
      <c r="A1" s="6" t="s">
        <v>118</v>
      </c>
      <c r="B1" s="6" t="s">
        <v>119</v>
      </c>
      <c r="C1" s="48" t="s">
        <v>453</v>
      </c>
      <c r="D1" s="48" t="s">
        <v>454</v>
      </c>
    </row>
    <row r="2" ht="63.75" spans="1:4">
      <c r="A2" s="59" t="s">
        <v>455</v>
      </c>
      <c r="B2" s="71" t="s">
        <v>456</v>
      </c>
      <c r="C2" s="48" t="s">
        <v>301</v>
      </c>
      <c r="D2" s="48" t="s">
        <v>301</v>
      </c>
    </row>
    <row r="3" ht="76.5" spans="1:5">
      <c r="A3" s="51" t="s">
        <v>457</v>
      </c>
      <c r="B3" s="71" t="s">
        <v>458</v>
      </c>
      <c r="C3" s="48" t="s">
        <v>301</v>
      </c>
      <c r="D3" s="48" t="s">
        <v>301</v>
      </c>
      <c r="E3" s="72" t="s">
        <v>459</v>
      </c>
    </row>
    <row r="4" ht="76.5" spans="1:5">
      <c r="A4" s="51" t="s">
        <v>460</v>
      </c>
      <c r="B4" s="71" t="s">
        <v>461</v>
      </c>
      <c r="C4" s="48" t="s">
        <v>301</v>
      </c>
      <c r="D4" s="48" t="s">
        <v>301</v>
      </c>
      <c r="E4" s="73" t="s">
        <v>462</v>
      </c>
    </row>
    <row r="5" ht="102" spans="1:5">
      <c r="A5" s="74" t="s">
        <v>463</v>
      </c>
      <c r="B5" s="71" t="s">
        <v>464</v>
      </c>
      <c r="C5" s="48" t="s">
        <v>301</v>
      </c>
      <c r="D5" s="48" t="s">
        <v>301</v>
      </c>
      <c r="E5" s="73" t="s">
        <v>465</v>
      </c>
    </row>
    <row r="6" ht="76.5" spans="1:4">
      <c r="A6" s="74" t="s">
        <v>466</v>
      </c>
      <c r="B6" s="71" t="s">
        <v>467</v>
      </c>
      <c r="C6" s="48" t="s">
        <v>301</v>
      </c>
      <c r="D6" s="48" t="s">
        <v>301</v>
      </c>
    </row>
    <row r="7" ht="76.5" spans="1:4">
      <c r="A7" s="74" t="s">
        <v>468</v>
      </c>
      <c r="B7" s="71" t="s">
        <v>469</v>
      </c>
      <c r="C7" s="48" t="s">
        <v>301</v>
      </c>
      <c r="D7" s="48" t="s">
        <v>301</v>
      </c>
    </row>
    <row r="8" ht="63.75" spans="1:4">
      <c r="A8" s="51" t="s">
        <v>470</v>
      </c>
      <c r="B8" s="71" t="s">
        <v>471</v>
      </c>
      <c r="C8" s="48" t="s">
        <v>301</v>
      </c>
      <c r="D8" s="48" t="s">
        <v>301</v>
      </c>
    </row>
    <row r="9" ht="76.5" spans="1:5">
      <c r="A9" s="74" t="s">
        <v>472</v>
      </c>
      <c r="B9" s="71" t="s">
        <v>473</v>
      </c>
      <c r="C9" s="48" t="s">
        <v>301</v>
      </c>
      <c r="D9" s="48" t="s">
        <v>301</v>
      </c>
      <c r="E9" s="72" t="s">
        <v>459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55"/>
  <sheetViews>
    <sheetView workbookViewId="0">
      <selection activeCell="D55" sqref="D55"/>
    </sheetView>
  </sheetViews>
  <sheetFormatPr defaultColWidth="9" defaultRowHeight="14.25" outlineLevelCol="4"/>
  <cols>
    <col min="1" max="1" width="14.75" customWidth="1"/>
    <col min="2" max="2" width="57.75" customWidth="1"/>
    <col min="3" max="3" width="29" style="44" customWidth="1"/>
    <col min="4" max="4" width="9" style="45"/>
    <col min="5" max="5" width="33.875" style="46" customWidth="1"/>
  </cols>
  <sheetData>
    <row r="1" spans="1:5">
      <c r="A1" s="6" t="s">
        <v>118</v>
      </c>
      <c r="B1" s="47" t="s">
        <v>119</v>
      </c>
      <c r="C1" s="48" t="s">
        <v>453</v>
      </c>
      <c r="D1" s="49" t="s">
        <v>454</v>
      </c>
      <c r="E1" s="50" t="s">
        <v>362</v>
      </c>
    </row>
    <row r="2" ht="38.25" spans="1:5">
      <c r="A2" s="51" t="s">
        <v>474</v>
      </c>
      <c r="B2" s="52" t="s">
        <v>475</v>
      </c>
      <c r="C2" s="53" t="s">
        <v>388</v>
      </c>
      <c r="D2" s="49" t="s">
        <v>476</v>
      </c>
      <c r="E2" s="54"/>
    </row>
    <row r="3" ht="63" spans="1:5">
      <c r="A3" s="51" t="s">
        <v>477</v>
      </c>
      <c r="B3" s="52" t="s">
        <v>478</v>
      </c>
      <c r="C3" s="53" t="s">
        <v>388</v>
      </c>
      <c r="D3" s="49" t="s">
        <v>479</v>
      </c>
      <c r="E3" s="54"/>
    </row>
    <row r="4" ht="51" spans="1:5">
      <c r="A4" s="51" t="s">
        <v>480</v>
      </c>
      <c r="B4" s="52" t="s">
        <v>481</v>
      </c>
      <c r="C4" s="53" t="s">
        <v>388</v>
      </c>
      <c r="D4" s="49" t="s">
        <v>476</v>
      </c>
      <c r="E4" s="54"/>
    </row>
    <row r="5" ht="38.25" spans="1:5">
      <c r="A5" s="51" t="s">
        <v>482</v>
      </c>
      <c r="B5" s="52" t="s">
        <v>483</v>
      </c>
      <c r="C5" s="53" t="s">
        <v>301</v>
      </c>
      <c r="D5" s="49" t="s">
        <v>301</v>
      </c>
      <c r="E5" s="55"/>
    </row>
    <row r="6" ht="38.25" spans="1:5">
      <c r="A6" s="51" t="s">
        <v>484</v>
      </c>
      <c r="B6" s="52" t="s">
        <v>485</v>
      </c>
      <c r="C6" s="53" t="s">
        <v>301</v>
      </c>
      <c r="D6" s="49" t="s">
        <v>301</v>
      </c>
      <c r="E6" s="54"/>
    </row>
    <row r="7" ht="51" spans="1:5">
      <c r="A7" s="51" t="s">
        <v>486</v>
      </c>
      <c r="B7" s="52" t="s">
        <v>487</v>
      </c>
      <c r="C7" s="53" t="s">
        <v>301</v>
      </c>
      <c r="D7" s="49" t="s">
        <v>301</v>
      </c>
      <c r="E7" s="54"/>
    </row>
    <row r="8" ht="51" spans="1:5">
      <c r="A8" s="51" t="s">
        <v>488</v>
      </c>
      <c r="B8" s="52" t="s">
        <v>489</v>
      </c>
      <c r="C8" s="53" t="s">
        <v>301</v>
      </c>
      <c r="D8" s="49" t="s">
        <v>301</v>
      </c>
      <c r="E8" s="54"/>
    </row>
    <row r="9" ht="38.25" spans="1:5">
      <c r="A9" s="51" t="s">
        <v>490</v>
      </c>
      <c r="B9" s="52" t="s">
        <v>491</v>
      </c>
      <c r="C9" s="53" t="s">
        <v>301</v>
      </c>
      <c r="D9" s="49" t="s">
        <v>301</v>
      </c>
      <c r="E9" s="54"/>
    </row>
    <row r="10" ht="51" spans="1:5">
      <c r="A10" s="51" t="s">
        <v>492</v>
      </c>
      <c r="B10" s="52" t="s">
        <v>493</v>
      </c>
      <c r="C10" s="230" t="s">
        <v>301</v>
      </c>
      <c r="D10" s="49" t="s">
        <v>301</v>
      </c>
      <c r="E10" s="54" t="s">
        <v>494</v>
      </c>
    </row>
    <row r="11" ht="18" customHeight="1" spans="1:5">
      <c r="A11" s="56" t="s">
        <v>495</v>
      </c>
      <c r="B11" s="52" t="s">
        <v>496</v>
      </c>
      <c r="C11" s="53" t="s">
        <v>301</v>
      </c>
      <c r="D11" s="49" t="s">
        <v>388</v>
      </c>
      <c r="E11" s="55" t="s">
        <v>497</v>
      </c>
    </row>
    <row r="12" ht="63.75" spans="1:5">
      <c r="A12" s="56" t="s">
        <v>498</v>
      </c>
      <c r="B12" s="52" t="s">
        <v>499</v>
      </c>
      <c r="C12" s="53" t="s">
        <v>301</v>
      </c>
      <c r="D12" s="49" t="s">
        <v>301</v>
      </c>
      <c r="E12" s="54"/>
    </row>
    <row r="13" spans="1:5">
      <c r="A13" s="56" t="s">
        <v>500</v>
      </c>
      <c r="B13" s="52" t="s">
        <v>501</v>
      </c>
      <c r="C13" s="53" t="s">
        <v>301</v>
      </c>
      <c r="D13" s="49" t="s">
        <v>301</v>
      </c>
      <c r="E13" s="54"/>
    </row>
    <row r="14" ht="51" spans="1:5">
      <c r="A14" s="56" t="s">
        <v>502</v>
      </c>
      <c r="B14" s="52" t="s">
        <v>503</v>
      </c>
      <c r="C14" s="53" t="s">
        <v>301</v>
      </c>
      <c r="D14" s="49" t="s">
        <v>301</v>
      </c>
      <c r="E14" s="54"/>
    </row>
    <row r="15" ht="76.5" spans="1:5">
      <c r="A15" s="57" t="s">
        <v>504</v>
      </c>
      <c r="B15" s="58" t="s">
        <v>505</v>
      </c>
      <c r="C15" s="59" t="s">
        <v>506</v>
      </c>
      <c r="D15" s="49" t="s">
        <v>301</v>
      </c>
      <c r="E15" s="55" t="s">
        <v>507</v>
      </c>
    </row>
    <row r="16" ht="88.5" spans="1:5">
      <c r="A16" s="60" t="s">
        <v>508</v>
      </c>
      <c r="B16" s="58" t="s">
        <v>509</v>
      </c>
      <c r="C16" s="53" t="s">
        <v>301</v>
      </c>
      <c r="D16" s="49" t="s">
        <v>301</v>
      </c>
      <c r="E16" s="54"/>
    </row>
    <row r="17" ht="76.5" spans="1:5">
      <c r="A17" s="57" t="s">
        <v>510</v>
      </c>
      <c r="B17" s="58" t="s">
        <v>511</v>
      </c>
      <c r="C17" s="53" t="s">
        <v>388</v>
      </c>
      <c r="D17" s="49" t="s">
        <v>301</v>
      </c>
      <c r="E17" s="55" t="s">
        <v>512</v>
      </c>
    </row>
    <row r="18" ht="89.25" spans="1:5">
      <c r="A18" s="57" t="s">
        <v>513</v>
      </c>
      <c r="B18" s="58" t="s">
        <v>514</v>
      </c>
      <c r="C18" s="61" t="s">
        <v>301</v>
      </c>
      <c r="D18" s="49" t="s">
        <v>301</v>
      </c>
      <c r="E18" s="54"/>
    </row>
    <row r="19" spans="1:5">
      <c r="A19" s="57" t="s">
        <v>515</v>
      </c>
      <c r="B19" s="58" t="s">
        <v>516</v>
      </c>
      <c r="C19" s="61" t="s">
        <v>301</v>
      </c>
      <c r="D19" s="49" t="s">
        <v>301</v>
      </c>
      <c r="E19" s="54"/>
    </row>
    <row r="20" spans="1:5">
      <c r="A20" s="57" t="s">
        <v>517</v>
      </c>
      <c r="B20" s="58" t="s">
        <v>518</v>
      </c>
      <c r="C20" s="61" t="s">
        <v>301</v>
      </c>
      <c r="D20" s="49" t="s">
        <v>301</v>
      </c>
      <c r="E20" s="54"/>
    </row>
    <row r="21" ht="102" spans="1:5">
      <c r="A21" s="57" t="s">
        <v>519</v>
      </c>
      <c r="B21" s="58" t="s">
        <v>520</v>
      </c>
      <c r="C21" s="61" t="s">
        <v>301</v>
      </c>
      <c r="D21" s="62" t="s">
        <v>388</v>
      </c>
      <c r="E21" s="55" t="s">
        <v>521</v>
      </c>
    </row>
    <row r="22" ht="75.75" spans="1:5">
      <c r="A22" s="51" t="s">
        <v>522</v>
      </c>
      <c r="B22" s="52" t="s">
        <v>523</v>
      </c>
      <c r="C22" s="53" t="s">
        <v>301</v>
      </c>
      <c r="D22" s="49" t="s">
        <v>301</v>
      </c>
      <c r="E22" s="55" t="s">
        <v>524</v>
      </c>
    </row>
    <row r="23" ht="63.75" spans="1:5">
      <c r="A23" s="57" t="s">
        <v>525</v>
      </c>
      <c r="B23" s="58" t="s">
        <v>526</v>
      </c>
      <c r="C23" s="53" t="s">
        <v>301</v>
      </c>
      <c r="D23" s="49" t="s">
        <v>301</v>
      </c>
      <c r="E23" s="54" t="s">
        <v>527</v>
      </c>
    </row>
    <row r="24" ht="51" spans="1:5">
      <c r="A24" s="51" t="s">
        <v>528</v>
      </c>
      <c r="B24" s="52" t="s">
        <v>529</v>
      </c>
      <c r="C24" s="53" t="s">
        <v>301</v>
      </c>
      <c r="D24" s="49" t="s">
        <v>301</v>
      </c>
      <c r="E24" s="54"/>
    </row>
    <row r="25" ht="63.75" spans="1:5">
      <c r="A25" s="51" t="s">
        <v>530</v>
      </c>
      <c r="B25" s="52" t="s">
        <v>531</v>
      </c>
      <c r="C25" s="53" t="s">
        <v>301</v>
      </c>
      <c r="D25" s="49" t="s">
        <v>301</v>
      </c>
      <c r="E25" s="55" t="s">
        <v>532</v>
      </c>
    </row>
    <row r="26" ht="63.75" spans="1:5">
      <c r="A26" s="51" t="s">
        <v>533</v>
      </c>
      <c r="B26" s="52" t="s">
        <v>534</v>
      </c>
      <c r="C26" s="53"/>
      <c r="D26" s="49" t="s">
        <v>301</v>
      </c>
      <c r="E26" s="55" t="s">
        <v>535</v>
      </c>
    </row>
    <row r="27" ht="89.25" spans="1:5">
      <c r="A27" s="51" t="s">
        <v>536</v>
      </c>
      <c r="B27" s="52" t="s">
        <v>537</v>
      </c>
      <c r="C27" s="53" t="s">
        <v>301</v>
      </c>
      <c r="D27" s="49" t="s">
        <v>301</v>
      </c>
      <c r="E27" s="54"/>
    </row>
    <row r="28" spans="1:5">
      <c r="A28" s="51" t="s">
        <v>538</v>
      </c>
      <c r="B28" s="52" t="s">
        <v>539</v>
      </c>
      <c r="C28" s="53" t="s">
        <v>301</v>
      </c>
      <c r="D28" s="49" t="s">
        <v>301</v>
      </c>
      <c r="E28" s="54"/>
    </row>
    <row r="29" ht="51" spans="1:5">
      <c r="A29" s="51" t="s">
        <v>540</v>
      </c>
      <c r="B29" s="63" t="s">
        <v>541</v>
      </c>
      <c r="C29" s="53" t="s">
        <v>301</v>
      </c>
      <c r="D29" s="49" t="s">
        <v>301</v>
      </c>
      <c r="E29" s="54"/>
    </row>
    <row r="30" ht="127.5" spans="1:5">
      <c r="A30" s="57" t="s">
        <v>542</v>
      </c>
      <c r="B30" s="58" t="s">
        <v>543</v>
      </c>
      <c r="C30" s="61" t="s">
        <v>301</v>
      </c>
      <c r="D30" s="64" t="s">
        <v>544</v>
      </c>
      <c r="E30" s="55" t="s">
        <v>545</v>
      </c>
    </row>
    <row r="31" ht="63.75" spans="1:5">
      <c r="A31" s="57" t="s">
        <v>546</v>
      </c>
      <c r="B31" s="58" t="s">
        <v>547</v>
      </c>
      <c r="C31" s="61" t="s">
        <v>301</v>
      </c>
      <c r="D31" s="64" t="s">
        <v>544</v>
      </c>
      <c r="E31" s="55" t="s">
        <v>548</v>
      </c>
    </row>
    <row r="32" ht="51" spans="1:5">
      <c r="A32" s="51" t="s">
        <v>549</v>
      </c>
      <c r="B32" s="52" t="s">
        <v>550</v>
      </c>
      <c r="C32" s="53" t="s">
        <v>301</v>
      </c>
      <c r="D32" s="49" t="s">
        <v>301</v>
      </c>
      <c r="E32" s="54"/>
    </row>
    <row r="33" ht="76.5" spans="1:5">
      <c r="A33" s="57" t="s">
        <v>551</v>
      </c>
      <c r="B33" s="58" t="s">
        <v>552</v>
      </c>
      <c r="C33" s="61" t="s">
        <v>301</v>
      </c>
      <c r="D33" s="49" t="s">
        <v>388</v>
      </c>
      <c r="E33" s="55" t="s">
        <v>553</v>
      </c>
    </row>
    <row r="34" ht="76.5" spans="1:5">
      <c r="A34" s="57" t="s">
        <v>554</v>
      </c>
      <c r="B34" s="58" t="s">
        <v>555</v>
      </c>
      <c r="C34" s="61" t="s">
        <v>301</v>
      </c>
      <c r="D34" s="65" t="s">
        <v>301</v>
      </c>
      <c r="E34" s="66" t="s">
        <v>556</v>
      </c>
    </row>
    <row r="35" ht="76.5" spans="1:5">
      <c r="A35" s="57" t="s">
        <v>557</v>
      </c>
      <c r="B35" s="58" t="s">
        <v>558</v>
      </c>
      <c r="C35" s="61" t="s">
        <v>301</v>
      </c>
      <c r="D35" s="67"/>
      <c r="E35" s="68"/>
    </row>
    <row r="36" ht="63.75" spans="1:5">
      <c r="A36" s="57" t="s">
        <v>559</v>
      </c>
      <c r="B36" s="58" t="s">
        <v>560</v>
      </c>
      <c r="C36" s="61" t="s">
        <v>301</v>
      </c>
      <c r="D36" s="69"/>
      <c r="E36" s="70"/>
    </row>
    <row r="37" ht="63.75" spans="1:5">
      <c r="A37" s="57" t="s">
        <v>561</v>
      </c>
      <c r="B37" s="58" t="s">
        <v>562</v>
      </c>
      <c r="C37" s="61" t="s">
        <v>301</v>
      </c>
      <c r="D37" s="49" t="s">
        <v>301</v>
      </c>
      <c r="E37" s="54"/>
    </row>
    <row r="38" spans="1:5">
      <c r="A38" s="231" t="s">
        <v>563</v>
      </c>
      <c r="B38" s="232" t="s">
        <v>563</v>
      </c>
      <c r="C38" s="53" t="s">
        <v>301</v>
      </c>
      <c r="D38" s="49" t="s">
        <v>301</v>
      </c>
      <c r="E38" s="54" t="s">
        <v>564</v>
      </c>
    </row>
    <row r="39" ht="51" spans="1:5">
      <c r="A39" s="57" t="s">
        <v>565</v>
      </c>
      <c r="B39" s="58" t="s">
        <v>566</v>
      </c>
      <c r="C39" s="61" t="s">
        <v>301</v>
      </c>
      <c r="D39" s="49" t="s">
        <v>301</v>
      </c>
      <c r="E39" s="54"/>
    </row>
    <row r="40" ht="89.25" spans="1:5">
      <c r="A40" s="57" t="s">
        <v>567</v>
      </c>
      <c r="B40" s="58" t="s">
        <v>568</v>
      </c>
      <c r="C40" s="61" t="s">
        <v>301</v>
      </c>
      <c r="D40" s="49" t="s">
        <v>301</v>
      </c>
      <c r="E40" s="54"/>
    </row>
    <row r="41" ht="63.75" spans="1:5">
      <c r="A41" s="51" t="s">
        <v>569</v>
      </c>
      <c r="B41" s="52" t="s">
        <v>570</v>
      </c>
      <c r="C41" s="53" t="s">
        <v>301</v>
      </c>
      <c r="D41" s="49" t="s">
        <v>301</v>
      </c>
      <c r="E41" s="54"/>
    </row>
    <row r="42" ht="25.5" spans="1:5">
      <c r="A42" s="57" t="s">
        <v>571</v>
      </c>
      <c r="B42" s="58" t="s">
        <v>572</v>
      </c>
      <c r="C42" s="53" t="s">
        <v>301</v>
      </c>
      <c r="D42" s="49" t="s">
        <v>301</v>
      </c>
      <c r="E42" s="54"/>
    </row>
    <row r="43" ht="76.5" spans="1:5">
      <c r="A43" s="51" t="s">
        <v>573</v>
      </c>
      <c r="B43" s="52" t="s">
        <v>574</v>
      </c>
      <c r="C43" s="53" t="s">
        <v>301</v>
      </c>
      <c r="D43" s="49" t="s">
        <v>301</v>
      </c>
      <c r="E43" s="54"/>
    </row>
    <row r="44" spans="1:5">
      <c r="A44" s="51" t="s">
        <v>575</v>
      </c>
      <c r="B44" s="52" t="s">
        <v>576</v>
      </c>
      <c r="C44" s="53" t="s">
        <v>301</v>
      </c>
      <c r="D44" s="49" t="s">
        <v>301</v>
      </c>
      <c r="E44" s="55" t="s">
        <v>577</v>
      </c>
    </row>
    <row r="45" ht="63.75" spans="1:5">
      <c r="A45" s="51" t="s">
        <v>578</v>
      </c>
      <c r="B45" s="52" t="s">
        <v>579</v>
      </c>
      <c r="C45" s="53" t="s">
        <v>301</v>
      </c>
      <c r="D45" s="49" t="s">
        <v>301</v>
      </c>
      <c r="E45" s="54"/>
    </row>
    <row r="46" ht="51" spans="1:5">
      <c r="A46" s="51" t="s">
        <v>580</v>
      </c>
      <c r="B46" s="52" t="s">
        <v>581</v>
      </c>
      <c r="C46" s="53" t="s">
        <v>301</v>
      </c>
      <c r="D46" s="49" t="s">
        <v>301</v>
      </c>
      <c r="E46" s="54"/>
    </row>
    <row r="47" ht="51" spans="1:5">
      <c r="A47" s="51" t="s">
        <v>582</v>
      </c>
      <c r="B47" s="52" t="s">
        <v>583</v>
      </c>
      <c r="C47" s="53" t="s">
        <v>301</v>
      </c>
      <c r="D47" s="49" t="s">
        <v>301</v>
      </c>
      <c r="E47" s="54"/>
    </row>
    <row r="48" ht="25.5" spans="1:5">
      <c r="A48" s="51" t="s">
        <v>584</v>
      </c>
      <c r="B48" s="52" t="s">
        <v>585</v>
      </c>
      <c r="C48" s="53" t="s">
        <v>301</v>
      </c>
      <c r="D48" s="49" t="s">
        <v>301</v>
      </c>
      <c r="E48" s="54"/>
    </row>
    <row r="49" ht="38.25" spans="1:5">
      <c r="A49" s="51" t="s">
        <v>586</v>
      </c>
      <c r="B49" s="52" t="s">
        <v>587</v>
      </c>
      <c r="C49" s="53" t="s">
        <v>301</v>
      </c>
      <c r="D49" s="49" t="s">
        <v>301</v>
      </c>
      <c r="E49" s="55"/>
    </row>
    <row r="50" ht="25.5" spans="1:5">
      <c r="A50" s="51" t="s">
        <v>588</v>
      </c>
      <c r="B50" s="52" t="s">
        <v>589</v>
      </c>
      <c r="C50" s="53" t="s">
        <v>301</v>
      </c>
      <c r="D50" s="49" t="s">
        <v>301</v>
      </c>
      <c r="E50" s="55"/>
    </row>
    <row r="51" ht="51" spans="1:5">
      <c r="A51" s="51" t="s">
        <v>590</v>
      </c>
      <c r="B51" s="52" t="s">
        <v>591</v>
      </c>
      <c r="C51" s="53" t="s">
        <v>301</v>
      </c>
      <c r="D51" s="49" t="s">
        <v>301</v>
      </c>
      <c r="E51" s="54"/>
    </row>
    <row r="52" ht="25.5" spans="1:5">
      <c r="A52" s="51" t="s">
        <v>592</v>
      </c>
      <c r="B52" s="52" t="s">
        <v>593</v>
      </c>
      <c r="C52" s="53" t="s">
        <v>301</v>
      </c>
      <c r="D52" s="49" t="s">
        <v>301</v>
      </c>
      <c r="E52" s="54"/>
    </row>
    <row r="53" ht="25.5" spans="1:5">
      <c r="A53" s="51" t="s">
        <v>594</v>
      </c>
      <c r="B53" s="52" t="s">
        <v>595</v>
      </c>
      <c r="C53" s="53" t="s">
        <v>301</v>
      </c>
      <c r="D53" s="49" t="s">
        <v>301</v>
      </c>
      <c r="E53" s="54"/>
    </row>
    <row r="54" ht="165.75" spans="1:5">
      <c r="A54" s="51" t="s">
        <v>596</v>
      </c>
      <c r="B54" s="52" t="s">
        <v>597</v>
      </c>
      <c r="C54" s="53" t="s">
        <v>301</v>
      </c>
      <c r="D54" s="49" t="s">
        <v>301</v>
      </c>
      <c r="E54" s="55"/>
    </row>
    <row r="55" ht="102" spans="1:5">
      <c r="A55" s="51" t="s">
        <v>598</v>
      </c>
      <c r="B55" s="52" t="s">
        <v>599</v>
      </c>
      <c r="C55" s="53" t="s">
        <v>301</v>
      </c>
      <c r="D55" s="49" t="s">
        <v>301</v>
      </c>
      <c r="E55" s="55" t="s">
        <v>600</v>
      </c>
    </row>
  </sheetData>
  <mergeCells count="2">
    <mergeCell ref="D34:D36"/>
    <mergeCell ref="E34:E36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01"/>
  <sheetViews>
    <sheetView workbookViewId="0">
      <selection activeCell="G27" sqref="G27"/>
    </sheetView>
  </sheetViews>
  <sheetFormatPr defaultColWidth="9" defaultRowHeight="14.25" outlineLevelCol="3"/>
  <cols>
    <col min="1" max="1" width="11.625" style="36" customWidth="1"/>
    <col min="2" max="4" width="9" style="36"/>
  </cols>
  <sheetData>
    <row r="1" spans="1:4">
      <c r="A1" s="40" t="s">
        <v>601</v>
      </c>
      <c r="B1" s="40" t="s">
        <v>602</v>
      </c>
      <c r="C1" s="40" t="s">
        <v>603</v>
      </c>
      <c r="D1" s="40" t="s">
        <v>604</v>
      </c>
    </row>
    <row r="2" spans="1:4">
      <c r="A2" s="41">
        <v>45255</v>
      </c>
      <c r="B2" s="42">
        <v>0.759027777777778</v>
      </c>
      <c r="C2" s="43">
        <v>47.7403</v>
      </c>
      <c r="D2" s="43">
        <v>33</v>
      </c>
    </row>
    <row r="3" spans="1:4">
      <c r="A3" s="41">
        <v>45255</v>
      </c>
      <c r="B3" s="42">
        <v>0.760416666666667</v>
      </c>
      <c r="C3" s="43">
        <v>48.4786</v>
      </c>
      <c r="D3" s="43">
        <v>35</v>
      </c>
    </row>
    <row r="4" spans="1:4">
      <c r="A4" s="41">
        <v>45255</v>
      </c>
      <c r="B4" s="42">
        <v>0.7625</v>
      </c>
      <c r="C4" s="43">
        <v>49.0938</v>
      </c>
      <c r="D4" s="43">
        <v>35</v>
      </c>
    </row>
    <row r="5" spans="1:4">
      <c r="A5" s="41">
        <v>45255</v>
      </c>
      <c r="B5" s="42">
        <v>0.763888888888889</v>
      </c>
      <c r="C5" s="43">
        <v>48.9707</v>
      </c>
      <c r="D5" s="43">
        <v>35</v>
      </c>
    </row>
    <row r="6" spans="1:4">
      <c r="A6" s="41">
        <v>45255</v>
      </c>
      <c r="B6" s="42">
        <v>0.765277777777778</v>
      </c>
      <c r="C6" s="43">
        <v>48.8477</v>
      </c>
      <c r="D6" s="43">
        <v>35</v>
      </c>
    </row>
    <row r="7" spans="1:4">
      <c r="A7" s="41">
        <v>45255</v>
      </c>
      <c r="B7" s="42">
        <v>0.766666666666667</v>
      </c>
      <c r="C7" s="43">
        <v>49.0938</v>
      </c>
      <c r="D7" s="43">
        <v>35</v>
      </c>
    </row>
    <row r="8" spans="1:4">
      <c r="A8" s="41">
        <v>45255</v>
      </c>
      <c r="B8" s="42">
        <v>0.768055555555556</v>
      </c>
      <c r="C8" s="43">
        <v>49.2168</v>
      </c>
      <c r="D8" s="43">
        <v>35</v>
      </c>
    </row>
    <row r="9" spans="1:4">
      <c r="A9" s="41">
        <v>45255</v>
      </c>
      <c r="B9" s="42">
        <v>0.769444444444444</v>
      </c>
      <c r="C9" s="43">
        <v>48.6016</v>
      </c>
      <c r="D9" s="43">
        <v>35</v>
      </c>
    </row>
    <row r="10" spans="1:4">
      <c r="A10" s="41">
        <v>45255</v>
      </c>
      <c r="B10" s="42">
        <v>0.770833333333333</v>
      </c>
      <c r="C10" s="43">
        <v>48.4786</v>
      </c>
      <c r="D10" s="43">
        <v>35</v>
      </c>
    </row>
    <row r="11" spans="1:4">
      <c r="A11" s="41">
        <v>45255</v>
      </c>
      <c r="B11" s="42">
        <v>0.772222222222222</v>
      </c>
      <c r="C11" s="43">
        <v>48.3555</v>
      </c>
      <c r="D11" s="43">
        <v>35</v>
      </c>
    </row>
    <row r="12" spans="1:4">
      <c r="A12" s="41">
        <v>45255</v>
      </c>
      <c r="B12" s="42">
        <v>0.773611111111111</v>
      </c>
      <c r="C12" s="43">
        <v>48.9707</v>
      </c>
      <c r="D12" s="43">
        <v>35</v>
      </c>
    </row>
    <row r="13" spans="1:4">
      <c r="A13" s="41">
        <v>45255</v>
      </c>
      <c r="B13" s="42">
        <v>0.775</v>
      </c>
      <c r="C13" s="43">
        <v>49.0938</v>
      </c>
      <c r="D13" s="43">
        <v>35</v>
      </c>
    </row>
    <row r="14" spans="1:4">
      <c r="A14" s="41">
        <v>45255</v>
      </c>
      <c r="B14" s="42">
        <v>0.776388888888889</v>
      </c>
      <c r="C14" s="43">
        <v>48.2325</v>
      </c>
      <c r="D14" s="43">
        <v>35</v>
      </c>
    </row>
    <row r="15" spans="1:4">
      <c r="A15" s="41">
        <v>45255</v>
      </c>
      <c r="B15" s="42">
        <v>0.777777777777778</v>
      </c>
      <c r="C15" s="43">
        <v>48.7247</v>
      </c>
      <c r="D15" s="43">
        <v>35</v>
      </c>
    </row>
    <row r="16" spans="1:4">
      <c r="A16" s="41">
        <v>45255</v>
      </c>
      <c r="B16" s="42">
        <v>0.779166666666667</v>
      </c>
      <c r="C16" s="43">
        <v>48.7247</v>
      </c>
      <c r="D16" s="43">
        <v>35</v>
      </c>
    </row>
    <row r="17" spans="1:4">
      <c r="A17" s="41">
        <v>45255</v>
      </c>
      <c r="B17" s="42">
        <v>0.780555555555556</v>
      </c>
      <c r="C17" s="43">
        <v>48.3555</v>
      </c>
      <c r="D17" s="43">
        <v>34</v>
      </c>
    </row>
    <row r="18" spans="1:4">
      <c r="A18" s="41">
        <v>45255</v>
      </c>
      <c r="B18" s="42">
        <v>0.781944444444444</v>
      </c>
      <c r="C18" s="43">
        <v>48.6016</v>
      </c>
      <c r="D18" s="43">
        <v>34</v>
      </c>
    </row>
    <row r="19" spans="1:4">
      <c r="A19" s="41">
        <v>45255</v>
      </c>
      <c r="B19" s="42">
        <v>0.783333333333333</v>
      </c>
      <c r="C19" s="43">
        <v>48.6016</v>
      </c>
      <c r="D19" s="43">
        <v>35</v>
      </c>
    </row>
    <row r="20" spans="1:4">
      <c r="A20" s="41">
        <v>45255</v>
      </c>
      <c r="B20" s="42">
        <v>0.784722222222222</v>
      </c>
      <c r="C20" s="43">
        <v>48.2325</v>
      </c>
      <c r="D20" s="43">
        <v>34</v>
      </c>
    </row>
    <row r="21" spans="1:4">
      <c r="A21" s="41">
        <v>45255</v>
      </c>
      <c r="B21" s="42">
        <v>0.786111111111111</v>
      </c>
      <c r="C21" s="43">
        <v>48.3555</v>
      </c>
      <c r="D21" s="43">
        <v>34</v>
      </c>
    </row>
    <row r="22" spans="1:4">
      <c r="A22" s="41">
        <v>45255</v>
      </c>
      <c r="B22" s="42">
        <v>0.7875</v>
      </c>
      <c r="C22" s="43">
        <v>48.2325</v>
      </c>
      <c r="D22" s="43">
        <v>35</v>
      </c>
    </row>
    <row r="23" spans="1:4">
      <c r="A23" s="41">
        <v>45255</v>
      </c>
      <c r="B23" s="42">
        <v>0.788888888888889</v>
      </c>
      <c r="C23" s="43">
        <v>48.4786</v>
      </c>
      <c r="D23" s="43">
        <v>35</v>
      </c>
    </row>
    <row r="24" spans="1:4">
      <c r="A24" s="41">
        <v>45255</v>
      </c>
      <c r="B24" s="42">
        <v>0.790972222222222</v>
      </c>
      <c r="C24" s="43">
        <v>48.1095</v>
      </c>
      <c r="D24" s="43">
        <v>34</v>
      </c>
    </row>
    <row r="25" spans="1:4">
      <c r="A25" s="41">
        <v>45255</v>
      </c>
      <c r="B25" s="42">
        <v>0.792361111111111</v>
      </c>
      <c r="C25" s="43">
        <v>47.9864</v>
      </c>
      <c r="D25" s="43">
        <v>34</v>
      </c>
    </row>
    <row r="26" spans="1:4">
      <c r="A26" s="41">
        <v>45255</v>
      </c>
      <c r="B26" s="42">
        <v>0.79375</v>
      </c>
      <c r="C26" s="43">
        <v>48.6016</v>
      </c>
      <c r="D26" s="43">
        <v>34</v>
      </c>
    </row>
    <row r="27" spans="1:4">
      <c r="A27" s="41">
        <v>45255</v>
      </c>
      <c r="B27" s="42">
        <v>0.795138888888889</v>
      </c>
      <c r="C27" s="43">
        <v>48.1095</v>
      </c>
      <c r="D27" s="43">
        <v>34</v>
      </c>
    </row>
    <row r="28" spans="1:4">
      <c r="A28" s="41">
        <v>45255</v>
      </c>
      <c r="B28" s="42">
        <v>0.796527777777778</v>
      </c>
      <c r="C28" s="43">
        <v>48.2325</v>
      </c>
      <c r="D28" s="43">
        <v>34</v>
      </c>
    </row>
    <row r="29" spans="1:4">
      <c r="A29" s="41">
        <v>45255</v>
      </c>
      <c r="B29" s="42">
        <v>0.797916666666667</v>
      </c>
      <c r="C29" s="43">
        <v>47.9864</v>
      </c>
      <c r="D29" s="43">
        <v>35</v>
      </c>
    </row>
    <row r="30" spans="1:4">
      <c r="A30" s="41">
        <v>45255</v>
      </c>
      <c r="B30" s="42">
        <v>0.799305555555556</v>
      </c>
      <c r="C30" s="43">
        <v>48.4786</v>
      </c>
      <c r="D30" s="43">
        <v>34</v>
      </c>
    </row>
    <row r="31" spans="1:4">
      <c r="A31" s="41">
        <v>45255</v>
      </c>
      <c r="B31" s="42">
        <v>0.800694444444444</v>
      </c>
      <c r="C31" s="43">
        <v>48.6016</v>
      </c>
      <c r="D31" s="43">
        <v>35</v>
      </c>
    </row>
    <row r="32" spans="1:4">
      <c r="A32" s="41">
        <v>45255</v>
      </c>
      <c r="B32" s="42">
        <v>0.802083333333333</v>
      </c>
      <c r="C32" s="43">
        <v>47.6173</v>
      </c>
      <c r="D32" s="43">
        <v>35</v>
      </c>
    </row>
    <row r="33" spans="1:4">
      <c r="A33" s="41">
        <v>45255</v>
      </c>
      <c r="B33" s="42">
        <v>0.803472222222222</v>
      </c>
      <c r="C33" s="43">
        <v>48.1095</v>
      </c>
      <c r="D33" s="43">
        <v>35</v>
      </c>
    </row>
    <row r="34" spans="1:4">
      <c r="A34" s="41">
        <v>45255</v>
      </c>
      <c r="B34" s="42">
        <v>0.804861111111111</v>
      </c>
      <c r="C34" s="43">
        <v>48.6016</v>
      </c>
      <c r="D34" s="43">
        <v>34</v>
      </c>
    </row>
    <row r="35" spans="1:4">
      <c r="A35" s="41">
        <v>45255</v>
      </c>
      <c r="B35" s="42">
        <v>0.80625</v>
      </c>
      <c r="C35" s="43">
        <v>48.4786</v>
      </c>
      <c r="D35" s="43">
        <v>34</v>
      </c>
    </row>
    <row r="36" spans="1:4">
      <c r="A36" s="41">
        <v>45255</v>
      </c>
      <c r="B36" s="42">
        <v>0.807638888888889</v>
      </c>
      <c r="C36" s="43">
        <v>48.3555</v>
      </c>
      <c r="D36" s="43">
        <v>34</v>
      </c>
    </row>
    <row r="37" spans="1:4">
      <c r="A37" s="41">
        <v>45255</v>
      </c>
      <c r="B37" s="42">
        <v>0.809027777777778</v>
      </c>
      <c r="C37" s="43">
        <v>48.1095</v>
      </c>
      <c r="D37" s="43">
        <v>34</v>
      </c>
    </row>
    <row r="38" spans="1:4">
      <c r="A38" s="41">
        <v>45255</v>
      </c>
      <c r="B38" s="42">
        <v>0.810416666666667</v>
      </c>
      <c r="C38" s="43">
        <v>48.1095</v>
      </c>
      <c r="D38" s="43">
        <v>35</v>
      </c>
    </row>
    <row r="39" spans="1:4">
      <c r="A39" s="41">
        <v>45255</v>
      </c>
      <c r="B39" s="42">
        <v>0.811805555555556</v>
      </c>
      <c r="C39" s="43">
        <v>48.2325</v>
      </c>
      <c r="D39" s="43">
        <v>35</v>
      </c>
    </row>
    <row r="40" spans="1:4">
      <c r="A40" s="41">
        <v>45255</v>
      </c>
      <c r="B40" s="42">
        <v>0.813194444444444</v>
      </c>
      <c r="C40" s="43">
        <v>48.1095</v>
      </c>
      <c r="D40" s="43">
        <v>35</v>
      </c>
    </row>
    <row r="41" spans="1:4">
      <c r="A41" s="41">
        <v>45255</v>
      </c>
      <c r="B41" s="42">
        <v>0.814583333333333</v>
      </c>
      <c r="C41" s="43">
        <v>48.2325</v>
      </c>
      <c r="D41" s="43">
        <v>34</v>
      </c>
    </row>
    <row r="42" spans="1:4">
      <c r="A42" s="41">
        <v>45255</v>
      </c>
      <c r="B42" s="42">
        <v>0.815972222222222</v>
      </c>
      <c r="C42" s="43">
        <v>48.3555</v>
      </c>
      <c r="D42" s="43">
        <v>34</v>
      </c>
    </row>
    <row r="43" spans="1:4">
      <c r="A43" s="41">
        <v>45255</v>
      </c>
      <c r="B43" s="42">
        <v>0.817361111111111</v>
      </c>
      <c r="C43" s="43">
        <v>48.4786</v>
      </c>
      <c r="D43" s="43">
        <v>35</v>
      </c>
    </row>
    <row r="44" spans="1:4">
      <c r="A44" s="41">
        <v>45255</v>
      </c>
      <c r="B44" s="42">
        <v>0.81875</v>
      </c>
      <c r="C44" s="43">
        <v>48.3555</v>
      </c>
      <c r="D44" s="43">
        <v>34</v>
      </c>
    </row>
    <row r="45" spans="1:4">
      <c r="A45" s="41">
        <v>45255</v>
      </c>
      <c r="B45" s="42">
        <v>0.820138888888889</v>
      </c>
      <c r="C45" s="43">
        <v>47.4943</v>
      </c>
      <c r="D45" s="43">
        <v>34</v>
      </c>
    </row>
    <row r="46" spans="1:4">
      <c r="A46" s="41">
        <v>45255</v>
      </c>
      <c r="B46" s="42">
        <v>0.821527777777778</v>
      </c>
      <c r="C46" s="43">
        <v>47.8634</v>
      </c>
      <c r="D46" s="43">
        <v>35</v>
      </c>
    </row>
    <row r="47" spans="1:4">
      <c r="A47" s="41">
        <v>45255</v>
      </c>
      <c r="B47" s="42">
        <v>0.822916666666667</v>
      </c>
      <c r="C47" s="43">
        <v>48.3555</v>
      </c>
      <c r="D47" s="43">
        <v>34</v>
      </c>
    </row>
    <row r="48" spans="1:4">
      <c r="A48" s="41">
        <v>45255</v>
      </c>
      <c r="B48" s="42">
        <v>0.824305555555556</v>
      </c>
      <c r="C48" s="43">
        <v>48.6016</v>
      </c>
      <c r="D48" s="43">
        <v>35</v>
      </c>
    </row>
    <row r="49" spans="1:4">
      <c r="A49" s="41">
        <v>45255</v>
      </c>
      <c r="B49" s="42">
        <v>0.825694444444444</v>
      </c>
      <c r="C49" s="43">
        <v>48.2325</v>
      </c>
      <c r="D49" s="43">
        <v>34</v>
      </c>
    </row>
    <row r="50" spans="1:4">
      <c r="A50" s="41">
        <v>45255</v>
      </c>
      <c r="B50" s="42">
        <v>0.827083333333333</v>
      </c>
      <c r="C50" s="43">
        <v>48.2325</v>
      </c>
      <c r="D50" s="43">
        <v>34</v>
      </c>
    </row>
    <row r="51" spans="1:4">
      <c r="A51" s="41">
        <v>45255</v>
      </c>
      <c r="B51" s="42">
        <v>0.829166666666667</v>
      </c>
      <c r="C51" s="43">
        <v>48.1095</v>
      </c>
      <c r="D51" s="43">
        <v>34</v>
      </c>
    </row>
    <row r="52" spans="1:4">
      <c r="A52" s="41">
        <v>45255</v>
      </c>
      <c r="B52" s="42">
        <v>0.830555555555556</v>
      </c>
      <c r="C52" s="43">
        <v>48.9707</v>
      </c>
      <c r="D52" s="43">
        <v>35</v>
      </c>
    </row>
    <row r="53" spans="1:4">
      <c r="A53" s="41">
        <v>45255</v>
      </c>
      <c r="B53" s="42">
        <v>0.831944444444444</v>
      </c>
      <c r="C53" s="43">
        <v>48.6016</v>
      </c>
      <c r="D53" s="43">
        <v>34</v>
      </c>
    </row>
    <row r="54" spans="1:4">
      <c r="A54" s="41">
        <v>45255</v>
      </c>
      <c r="B54" s="42">
        <v>0.833333333333333</v>
      </c>
      <c r="C54" s="43">
        <v>47.8634</v>
      </c>
      <c r="D54" s="43">
        <v>34</v>
      </c>
    </row>
    <row r="55" spans="1:4">
      <c r="A55" s="41">
        <v>45255</v>
      </c>
      <c r="B55" s="42">
        <v>0.834722222222222</v>
      </c>
      <c r="C55" s="43">
        <v>48.1095</v>
      </c>
      <c r="D55" s="43">
        <v>34</v>
      </c>
    </row>
    <row r="56" spans="1:4">
      <c r="A56" s="41">
        <v>45255</v>
      </c>
      <c r="B56" s="42">
        <v>0.836111111111111</v>
      </c>
      <c r="C56" s="43">
        <v>48.2325</v>
      </c>
      <c r="D56" s="43">
        <v>34</v>
      </c>
    </row>
    <row r="57" spans="1:4">
      <c r="A57" s="41">
        <v>45255</v>
      </c>
      <c r="B57" s="42">
        <v>0.8375</v>
      </c>
      <c r="C57" s="43">
        <v>47.7403</v>
      </c>
      <c r="D57" s="43">
        <v>34</v>
      </c>
    </row>
    <row r="58" spans="1:4">
      <c r="A58" s="41">
        <v>45255</v>
      </c>
      <c r="B58" s="42">
        <v>0.838888888888889</v>
      </c>
      <c r="C58" s="43">
        <v>47.2482</v>
      </c>
      <c r="D58" s="43">
        <v>34</v>
      </c>
    </row>
    <row r="59" spans="1:4">
      <c r="A59" s="41">
        <v>45255</v>
      </c>
      <c r="B59" s="42">
        <v>0.840277777777778</v>
      </c>
      <c r="C59" s="43">
        <v>48.4786</v>
      </c>
      <c r="D59" s="43">
        <v>34</v>
      </c>
    </row>
    <row r="60" spans="1:4">
      <c r="A60" s="41">
        <v>45255</v>
      </c>
      <c r="B60" s="42">
        <v>0.841666666666667</v>
      </c>
      <c r="C60" s="43">
        <v>48.2325</v>
      </c>
      <c r="D60" s="43">
        <v>34</v>
      </c>
    </row>
    <row r="61" spans="1:4">
      <c r="A61" s="41">
        <v>45255</v>
      </c>
      <c r="B61" s="42">
        <v>0.843055555555556</v>
      </c>
      <c r="C61" s="43">
        <v>48.2325</v>
      </c>
      <c r="D61" s="43">
        <v>34</v>
      </c>
    </row>
    <row r="62" spans="1:4">
      <c r="A62" s="41">
        <v>45255</v>
      </c>
      <c r="B62" s="42">
        <v>0.844444444444444</v>
      </c>
      <c r="C62" s="43">
        <v>48.4786</v>
      </c>
      <c r="D62" s="43">
        <v>34</v>
      </c>
    </row>
    <row r="63" spans="1:4">
      <c r="A63" s="41">
        <v>45255</v>
      </c>
      <c r="B63" s="42">
        <v>0.845833333333333</v>
      </c>
      <c r="C63" s="43">
        <v>48.3555</v>
      </c>
      <c r="D63" s="43">
        <v>34</v>
      </c>
    </row>
    <row r="64" spans="1:4">
      <c r="A64" s="41">
        <v>45255</v>
      </c>
      <c r="B64" s="42">
        <v>0.847222222222222</v>
      </c>
      <c r="C64" s="43">
        <v>47.8634</v>
      </c>
      <c r="D64" s="43">
        <v>34</v>
      </c>
    </row>
    <row r="65" spans="1:4">
      <c r="A65" s="41">
        <v>45255</v>
      </c>
      <c r="B65" s="42">
        <v>0.848611111111111</v>
      </c>
      <c r="C65" s="43">
        <v>48.3555</v>
      </c>
      <c r="D65" s="43">
        <v>34</v>
      </c>
    </row>
    <row r="66" spans="1:4">
      <c r="A66" s="41">
        <v>45255</v>
      </c>
      <c r="B66" s="42">
        <v>0.85</v>
      </c>
      <c r="C66" s="43">
        <v>48.6016</v>
      </c>
      <c r="D66" s="43">
        <v>34</v>
      </c>
    </row>
    <row r="67" spans="1:4">
      <c r="A67" s="41">
        <v>45255</v>
      </c>
      <c r="B67" s="42">
        <v>0.851388888888889</v>
      </c>
      <c r="C67" s="43">
        <v>48.6016</v>
      </c>
      <c r="D67" s="43">
        <v>34</v>
      </c>
    </row>
    <row r="68" spans="1:4">
      <c r="A68" s="41">
        <v>45255</v>
      </c>
      <c r="B68" s="42">
        <v>0.852777777777778</v>
      </c>
      <c r="C68" s="43">
        <v>47.8634</v>
      </c>
      <c r="D68" s="43">
        <v>34</v>
      </c>
    </row>
    <row r="69" spans="1:4">
      <c r="A69" s="41">
        <v>45255</v>
      </c>
      <c r="B69" s="42">
        <v>0.854166666666667</v>
      </c>
      <c r="C69" s="43">
        <v>48.1095</v>
      </c>
      <c r="D69" s="43">
        <v>34</v>
      </c>
    </row>
    <row r="70" spans="1:4">
      <c r="A70" s="41">
        <v>45255</v>
      </c>
      <c r="B70" s="42">
        <v>0.855555555555556</v>
      </c>
      <c r="C70" s="43">
        <v>48.7247</v>
      </c>
      <c r="D70" s="43">
        <v>34</v>
      </c>
    </row>
    <row r="71" spans="1:4">
      <c r="A71" s="41">
        <v>45255</v>
      </c>
      <c r="B71" s="42">
        <v>0.856944444444444</v>
      </c>
      <c r="C71" s="43">
        <v>48.6016</v>
      </c>
      <c r="D71" s="43">
        <v>34</v>
      </c>
    </row>
    <row r="72" spans="1:4">
      <c r="A72" s="41">
        <v>45255</v>
      </c>
      <c r="B72" s="42">
        <v>0.858333333333333</v>
      </c>
      <c r="C72" s="43">
        <v>47.2482</v>
      </c>
      <c r="D72" s="43">
        <v>34</v>
      </c>
    </row>
    <row r="73" spans="1:4">
      <c r="A73" s="41">
        <v>45255</v>
      </c>
      <c r="B73" s="42">
        <v>0.859722222222222</v>
      </c>
      <c r="C73" s="43">
        <v>48.2325</v>
      </c>
      <c r="D73" s="43">
        <v>35</v>
      </c>
    </row>
    <row r="74" spans="1:4">
      <c r="A74" s="41">
        <v>45255</v>
      </c>
      <c r="B74" s="42">
        <v>0.861111111111111</v>
      </c>
      <c r="C74" s="43">
        <v>48.1095</v>
      </c>
      <c r="D74" s="43">
        <v>34</v>
      </c>
    </row>
    <row r="75" spans="1:4">
      <c r="A75" s="41">
        <v>45255</v>
      </c>
      <c r="B75" s="42">
        <v>0.8625</v>
      </c>
      <c r="C75" s="43">
        <v>48.1095</v>
      </c>
      <c r="D75" s="43">
        <v>34</v>
      </c>
    </row>
    <row r="76" spans="1:4">
      <c r="A76" s="41">
        <v>45255</v>
      </c>
      <c r="B76" s="42">
        <v>0.863888888888889</v>
      </c>
      <c r="C76" s="43">
        <v>48.3555</v>
      </c>
      <c r="D76" s="43">
        <v>34</v>
      </c>
    </row>
    <row r="77" spans="1:4">
      <c r="A77" s="41">
        <v>45255</v>
      </c>
      <c r="B77" s="42">
        <v>0.865277777777778</v>
      </c>
      <c r="C77" s="43">
        <v>48.3555</v>
      </c>
      <c r="D77" s="43">
        <v>34</v>
      </c>
    </row>
    <row r="78" spans="1:4">
      <c r="A78" s="41">
        <v>45255</v>
      </c>
      <c r="B78" s="42">
        <v>0.867361111111111</v>
      </c>
      <c r="C78" s="43">
        <v>48.4786</v>
      </c>
      <c r="D78" s="43">
        <v>34</v>
      </c>
    </row>
    <row r="79" spans="1:4">
      <c r="A79" s="41">
        <v>45255</v>
      </c>
      <c r="B79" s="42">
        <v>0.86875</v>
      </c>
      <c r="C79" s="43">
        <v>48.3555</v>
      </c>
      <c r="D79" s="43">
        <v>34</v>
      </c>
    </row>
    <row r="80" spans="1:4">
      <c r="A80" s="41">
        <v>45255</v>
      </c>
      <c r="B80" s="42">
        <v>0.870138888888889</v>
      </c>
      <c r="C80" s="43">
        <v>47.8634</v>
      </c>
      <c r="D80" s="43">
        <v>34</v>
      </c>
    </row>
    <row r="81" spans="1:4">
      <c r="A81" s="41">
        <v>45255</v>
      </c>
      <c r="B81" s="42">
        <v>0.871527777777778</v>
      </c>
      <c r="C81" s="43">
        <v>47.9864</v>
      </c>
      <c r="D81" s="43">
        <v>34</v>
      </c>
    </row>
    <row r="82" spans="1:4">
      <c r="A82" s="41">
        <v>45255</v>
      </c>
      <c r="B82" s="42">
        <v>0.872916666666667</v>
      </c>
      <c r="C82" s="43">
        <v>48.1095</v>
      </c>
      <c r="D82" s="43">
        <v>34</v>
      </c>
    </row>
    <row r="83" spans="1:4">
      <c r="A83" s="41">
        <v>45255</v>
      </c>
      <c r="B83" s="42">
        <v>0.874305555555556</v>
      </c>
      <c r="C83" s="43">
        <v>48.2325</v>
      </c>
      <c r="D83" s="43">
        <v>34</v>
      </c>
    </row>
    <row r="84" spans="1:4">
      <c r="A84" s="41">
        <v>45255</v>
      </c>
      <c r="B84" s="42">
        <v>0.875694444444444</v>
      </c>
      <c r="C84" s="43">
        <v>48.7247</v>
      </c>
      <c r="D84" s="43">
        <v>34</v>
      </c>
    </row>
    <row r="85" spans="1:4">
      <c r="A85" s="41">
        <v>45255</v>
      </c>
      <c r="B85" s="42">
        <v>0.877083333333333</v>
      </c>
      <c r="C85" s="43">
        <v>47.4943</v>
      </c>
      <c r="D85" s="43">
        <v>34</v>
      </c>
    </row>
    <row r="86" spans="1:4">
      <c r="A86" s="41">
        <v>45255</v>
      </c>
      <c r="B86" s="42">
        <v>0.878472222222222</v>
      </c>
      <c r="C86" s="43">
        <v>47.4943</v>
      </c>
      <c r="D86" s="43">
        <v>34</v>
      </c>
    </row>
    <row r="87" spans="1:4">
      <c r="A87" s="41">
        <v>45255</v>
      </c>
      <c r="B87" s="42">
        <v>0.879861111111111</v>
      </c>
      <c r="C87" s="43">
        <v>48.1095</v>
      </c>
      <c r="D87" s="43">
        <v>34</v>
      </c>
    </row>
    <row r="88" spans="1:4">
      <c r="A88" s="41">
        <v>45255</v>
      </c>
      <c r="B88" s="42">
        <v>0.88125</v>
      </c>
      <c r="C88" s="43">
        <v>47.9864</v>
      </c>
      <c r="D88" s="43">
        <v>34</v>
      </c>
    </row>
    <row r="89" spans="1:4">
      <c r="A89" s="41">
        <v>45255</v>
      </c>
      <c r="B89" s="42">
        <v>0.882638888888889</v>
      </c>
      <c r="C89" s="43">
        <v>48.2325</v>
      </c>
      <c r="D89" s="43">
        <v>34</v>
      </c>
    </row>
    <row r="90" spans="1:4">
      <c r="A90" s="41">
        <v>45255</v>
      </c>
      <c r="B90" s="42">
        <v>0.884027777777778</v>
      </c>
      <c r="C90" s="43">
        <v>47.9864</v>
      </c>
      <c r="D90" s="43">
        <v>34</v>
      </c>
    </row>
    <row r="91" spans="1:4">
      <c r="A91" s="41">
        <v>45255</v>
      </c>
      <c r="B91" s="42">
        <v>0.885416666666667</v>
      </c>
      <c r="C91" s="43">
        <v>48.1095</v>
      </c>
      <c r="D91" s="43">
        <v>34</v>
      </c>
    </row>
    <row r="92" spans="1:4">
      <c r="A92" s="41">
        <v>45255</v>
      </c>
      <c r="B92" s="42">
        <v>0.886805555555556</v>
      </c>
      <c r="C92" s="43">
        <v>48.2325</v>
      </c>
      <c r="D92" s="43">
        <v>34</v>
      </c>
    </row>
    <row r="93" spans="1:4">
      <c r="A93" s="41">
        <v>45255</v>
      </c>
      <c r="B93" s="42">
        <v>0.888194444444444</v>
      </c>
      <c r="C93" s="43">
        <v>48.2325</v>
      </c>
      <c r="D93" s="43">
        <v>34</v>
      </c>
    </row>
    <row r="94" spans="1:4">
      <c r="A94" s="41">
        <v>45255</v>
      </c>
      <c r="B94" s="42">
        <v>0.889583333333333</v>
      </c>
      <c r="C94" s="43">
        <v>48.1095</v>
      </c>
      <c r="D94" s="43">
        <v>34</v>
      </c>
    </row>
    <row r="95" spans="1:4">
      <c r="A95" s="41">
        <v>45255</v>
      </c>
      <c r="B95" s="42">
        <v>0.890972222222222</v>
      </c>
      <c r="C95" s="43">
        <v>47.8634</v>
      </c>
      <c r="D95" s="43">
        <v>34</v>
      </c>
    </row>
    <row r="96" spans="1:4">
      <c r="A96" s="41">
        <v>45255</v>
      </c>
      <c r="B96" s="42">
        <v>0.892361111111111</v>
      </c>
      <c r="C96" s="43">
        <v>48.4786</v>
      </c>
      <c r="D96" s="43">
        <v>34</v>
      </c>
    </row>
    <row r="97" spans="1:4">
      <c r="A97" s="41">
        <v>45255</v>
      </c>
      <c r="B97" s="42">
        <v>0.89375</v>
      </c>
      <c r="C97" s="43">
        <v>47.4943</v>
      </c>
      <c r="D97" s="43">
        <v>34</v>
      </c>
    </row>
    <row r="98" spans="1:4">
      <c r="A98" s="41">
        <v>45255</v>
      </c>
      <c r="B98" s="42">
        <v>0.895138888888889</v>
      </c>
      <c r="C98" s="43">
        <v>47.8634</v>
      </c>
      <c r="D98" s="43">
        <v>34</v>
      </c>
    </row>
    <row r="99" spans="1:4">
      <c r="A99" s="41">
        <v>45255</v>
      </c>
      <c r="B99" s="42">
        <v>0.896527777777778</v>
      </c>
      <c r="C99" s="43">
        <v>47.8634</v>
      </c>
      <c r="D99" s="43">
        <v>34</v>
      </c>
    </row>
    <row r="100" spans="1:4">
      <c r="A100" s="41">
        <v>45255</v>
      </c>
      <c r="B100" s="42">
        <v>0.897916666666667</v>
      </c>
      <c r="C100" s="43">
        <v>48.6016</v>
      </c>
      <c r="D100" s="43">
        <v>34</v>
      </c>
    </row>
    <row r="101" spans="1:4">
      <c r="A101" s="41">
        <v>45255</v>
      </c>
      <c r="B101" s="42">
        <v>0.899305555555556</v>
      </c>
      <c r="C101" s="43">
        <v>48.6016</v>
      </c>
      <c r="D101" s="43">
        <v>34</v>
      </c>
    </row>
    <row r="102" spans="1:4">
      <c r="A102" s="41">
        <v>45255</v>
      </c>
      <c r="B102" s="42">
        <v>0.900694444444444</v>
      </c>
      <c r="C102" s="43">
        <v>47.8634</v>
      </c>
      <c r="D102" s="43">
        <v>34</v>
      </c>
    </row>
    <row r="103" spans="1:4">
      <c r="A103" s="41">
        <v>45255</v>
      </c>
      <c r="B103" s="42">
        <v>0.902083333333333</v>
      </c>
      <c r="C103" s="43">
        <v>47.7403</v>
      </c>
      <c r="D103" s="43">
        <v>34</v>
      </c>
    </row>
    <row r="104" spans="1:4">
      <c r="A104" s="41">
        <v>45255</v>
      </c>
      <c r="B104" s="42">
        <v>0.903472222222222</v>
      </c>
      <c r="C104" s="43">
        <v>47.8634</v>
      </c>
      <c r="D104" s="43">
        <v>34</v>
      </c>
    </row>
    <row r="105" spans="1:4">
      <c r="A105" s="41">
        <v>45255</v>
      </c>
      <c r="B105" s="42">
        <v>0.904861111111111</v>
      </c>
      <c r="C105" s="43">
        <v>47.6173</v>
      </c>
      <c r="D105" s="43">
        <v>34</v>
      </c>
    </row>
    <row r="106" spans="1:4">
      <c r="A106" s="41">
        <v>45255</v>
      </c>
      <c r="B106" s="42">
        <v>0.906944444444444</v>
      </c>
      <c r="C106" s="43">
        <v>48.3555</v>
      </c>
      <c r="D106" s="43">
        <v>34</v>
      </c>
    </row>
    <row r="107" spans="1:4">
      <c r="A107" s="41">
        <v>45255</v>
      </c>
      <c r="B107" s="42">
        <v>0.908333333333333</v>
      </c>
      <c r="C107" s="43">
        <v>48.1095</v>
      </c>
      <c r="D107" s="43">
        <v>34</v>
      </c>
    </row>
    <row r="108" spans="1:4">
      <c r="A108" s="41">
        <v>45255</v>
      </c>
      <c r="B108" s="42">
        <v>0.909722222222222</v>
      </c>
      <c r="C108" s="43">
        <v>47.7403</v>
      </c>
      <c r="D108" s="43">
        <v>34</v>
      </c>
    </row>
    <row r="109" spans="1:4">
      <c r="A109" s="41">
        <v>45255</v>
      </c>
      <c r="B109" s="42">
        <v>0.911111111111111</v>
      </c>
      <c r="C109" s="43">
        <v>48.7247</v>
      </c>
      <c r="D109" s="43">
        <v>34</v>
      </c>
    </row>
    <row r="110" spans="1:4">
      <c r="A110" s="41">
        <v>45255</v>
      </c>
      <c r="B110" s="42">
        <v>0.9125</v>
      </c>
      <c r="C110" s="43">
        <v>47.8634</v>
      </c>
      <c r="D110" s="43">
        <v>34</v>
      </c>
    </row>
    <row r="111" spans="1:4">
      <c r="A111" s="41">
        <v>45255</v>
      </c>
      <c r="B111" s="42">
        <v>0.913888888888889</v>
      </c>
      <c r="C111" s="43">
        <v>47.7403</v>
      </c>
      <c r="D111" s="43">
        <v>34</v>
      </c>
    </row>
    <row r="112" spans="1:4">
      <c r="A112" s="41">
        <v>45255</v>
      </c>
      <c r="B112" s="42">
        <v>0.915277777777778</v>
      </c>
      <c r="C112" s="43">
        <v>47.3712</v>
      </c>
      <c r="D112" s="43">
        <v>34</v>
      </c>
    </row>
    <row r="113" spans="1:4">
      <c r="A113" s="41">
        <v>45255</v>
      </c>
      <c r="B113" s="42">
        <v>0.916666666666667</v>
      </c>
      <c r="C113" s="43">
        <v>47.4943</v>
      </c>
      <c r="D113" s="43">
        <v>34</v>
      </c>
    </row>
    <row r="114" spans="1:4">
      <c r="A114" s="41">
        <v>45255</v>
      </c>
      <c r="B114" s="42">
        <v>0.918055555555556</v>
      </c>
      <c r="C114" s="43">
        <v>47.8634</v>
      </c>
      <c r="D114" s="43">
        <v>34</v>
      </c>
    </row>
    <row r="115" spans="1:4">
      <c r="A115" s="41">
        <v>45255</v>
      </c>
      <c r="B115" s="42">
        <v>0.919444444444444</v>
      </c>
      <c r="C115" s="43">
        <v>47.7403</v>
      </c>
      <c r="D115" s="43">
        <v>34</v>
      </c>
    </row>
    <row r="116" spans="1:4">
      <c r="A116" s="41">
        <v>45255</v>
      </c>
      <c r="B116" s="42">
        <v>0.920833333333333</v>
      </c>
      <c r="C116" s="43">
        <v>48.6016</v>
      </c>
      <c r="D116" s="43">
        <v>34</v>
      </c>
    </row>
    <row r="117" spans="1:4">
      <c r="A117" s="41">
        <v>45255</v>
      </c>
      <c r="B117" s="42">
        <v>0.922222222222222</v>
      </c>
      <c r="C117" s="43">
        <v>48.1095</v>
      </c>
      <c r="D117" s="43">
        <v>34</v>
      </c>
    </row>
    <row r="118" spans="1:4">
      <c r="A118" s="41">
        <v>45255</v>
      </c>
      <c r="B118" s="42">
        <v>0.923611111111111</v>
      </c>
      <c r="C118" s="43">
        <v>47.8634</v>
      </c>
      <c r="D118" s="43">
        <v>34</v>
      </c>
    </row>
    <row r="119" spans="1:4">
      <c r="A119" s="41">
        <v>45255</v>
      </c>
      <c r="B119" s="42">
        <v>0.925</v>
      </c>
      <c r="C119" s="43">
        <v>47.8634</v>
      </c>
      <c r="D119" s="43">
        <v>34</v>
      </c>
    </row>
    <row r="120" spans="1:4">
      <c r="A120" s="41">
        <v>45255</v>
      </c>
      <c r="B120" s="42">
        <v>0.926388888888889</v>
      </c>
      <c r="C120" s="43">
        <v>48.2325</v>
      </c>
      <c r="D120" s="43">
        <v>34</v>
      </c>
    </row>
    <row r="121" spans="1:4">
      <c r="A121" s="41">
        <v>45255</v>
      </c>
      <c r="B121" s="42">
        <v>0.927777777777778</v>
      </c>
      <c r="C121" s="43">
        <v>48.4786</v>
      </c>
      <c r="D121" s="43">
        <v>34</v>
      </c>
    </row>
    <row r="122" spans="1:4">
      <c r="A122" s="41">
        <v>45255</v>
      </c>
      <c r="B122" s="42">
        <v>0.929166666666667</v>
      </c>
      <c r="C122" s="43">
        <v>47.8634</v>
      </c>
      <c r="D122" s="43">
        <v>34</v>
      </c>
    </row>
    <row r="123" spans="1:4">
      <c r="A123" s="41">
        <v>45255</v>
      </c>
      <c r="B123" s="42">
        <v>0.930555555555556</v>
      </c>
      <c r="C123" s="43">
        <v>47.4943</v>
      </c>
      <c r="D123" s="43">
        <v>34</v>
      </c>
    </row>
    <row r="124" spans="1:4">
      <c r="A124" s="41">
        <v>45255</v>
      </c>
      <c r="B124" s="42">
        <v>0.931944444444444</v>
      </c>
      <c r="C124" s="43">
        <v>47.7403</v>
      </c>
      <c r="D124" s="43">
        <v>34</v>
      </c>
    </row>
    <row r="125" spans="1:4">
      <c r="A125" s="41">
        <v>45255</v>
      </c>
      <c r="B125" s="42">
        <v>0.933333333333333</v>
      </c>
      <c r="C125" s="43">
        <v>48.2325</v>
      </c>
      <c r="D125" s="43">
        <v>34</v>
      </c>
    </row>
    <row r="126" spans="1:4">
      <c r="A126" s="41">
        <v>45255</v>
      </c>
      <c r="B126" s="42">
        <v>0.934722222222222</v>
      </c>
      <c r="C126" s="43">
        <v>47.9864</v>
      </c>
      <c r="D126" s="43">
        <v>34</v>
      </c>
    </row>
    <row r="127" spans="1:4">
      <c r="A127" s="41">
        <v>45255</v>
      </c>
      <c r="B127" s="42">
        <v>0.936111111111111</v>
      </c>
      <c r="C127" s="43">
        <v>48.4786</v>
      </c>
      <c r="D127" s="43">
        <v>34</v>
      </c>
    </row>
    <row r="128" spans="1:4">
      <c r="A128" s="41">
        <v>45255</v>
      </c>
      <c r="B128" s="42">
        <v>0.9375</v>
      </c>
      <c r="C128" s="43">
        <v>47.7403</v>
      </c>
      <c r="D128" s="43">
        <v>34</v>
      </c>
    </row>
    <row r="129" spans="1:4">
      <c r="A129" s="41">
        <v>45255</v>
      </c>
      <c r="B129" s="42">
        <v>0.938888888888889</v>
      </c>
      <c r="C129" s="43">
        <v>47.8634</v>
      </c>
      <c r="D129" s="43">
        <v>34</v>
      </c>
    </row>
    <row r="130" spans="1:4">
      <c r="A130" s="41">
        <v>45255</v>
      </c>
      <c r="B130" s="42">
        <v>0.940277777777778</v>
      </c>
      <c r="C130" s="43">
        <v>48.2325</v>
      </c>
      <c r="D130" s="43">
        <v>34</v>
      </c>
    </row>
    <row r="131" spans="1:4">
      <c r="A131" s="41">
        <v>45255</v>
      </c>
      <c r="B131" s="42">
        <v>0.941666666666667</v>
      </c>
      <c r="C131" s="43">
        <v>47.7403</v>
      </c>
      <c r="D131" s="43">
        <v>34</v>
      </c>
    </row>
    <row r="132" spans="1:4">
      <c r="A132" s="41">
        <v>45255</v>
      </c>
      <c r="B132" s="42">
        <v>0.943055555555556</v>
      </c>
      <c r="C132" s="43">
        <v>48.7247</v>
      </c>
      <c r="D132" s="43">
        <v>34</v>
      </c>
    </row>
    <row r="133" spans="1:4">
      <c r="A133" s="41">
        <v>45255</v>
      </c>
      <c r="B133" s="42">
        <v>0.945138888888889</v>
      </c>
      <c r="C133" s="43">
        <v>48.1095</v>
      </c>
      <c r="D133" s="43">
        <v>34</v>
      </c>
    </row>
    <row r="134" spans="1:4">
      <c r="A134" s="41">
        <v>45255</v>
      </c>
      <c r="B134" s="42">
        <v>0.946527777777778</v>
      </c>
      <c r="C134" s="43">
        <v>48.1095</v>
      </c>
      <c r="D134" s="43">
        <v>34</v>
      </c>
    </row>
    <row r="135" spans="1:4">
      <c r="A135" s="41">
        <v>45255</v>
      </c>
      <c r="B135" s="42">
        <v>0.947916666666667</v>
      </c>
      <c r="C135" s="43">
        <v>47.7403</v>
      </c>
      <c r="D135" s="43">
        <v>34</v>
      </c>
    </row>
    <row r="136" spans="1:4">
      <c r="A136" s="41">
        <v>45255</v>
      </c>
      <c r="B136" s="42">
        <v>0.949305555555556</v>
      </c>
      <c r="C136" s="43">
        <v>48.3555</v>
      </c>
      <c r="D136" s="43">
        <v>34</v>
      </c>
    </row>
    <row r="137" spans="1:4">
      <c r="A137" s="41">
        <v>45255</v>
      </c>
      <c r="B137" s="42">
        <v>0.950694444444444</v>
      </c>
      <c r="C137" s="43">
        <v>47.8634</v>
      </c>
      <c r="D137" s="43">
        <v>34</v>
      </c>
    </row>
    <row r="138" spans="1:4">
      <c r="A138" s="41">
        <v>45255</v>
      </c>
      <c r="B138" s="42">
        <v>0.952083333333333</v>
      </c>
      <c r="C138" s="43">
        <v>48.1095</v>
      </c>
      <c r="D138" s="43">
        <v>34</v>
      </c>
    </row>
    <row r="139" spans="1:4">
      <c r="A139" s="41">
        <v>45255</v>
      </c>
      <c r="B139" s="42">
        <v>0.953472222222222</v>
      </c>
      <c r="C139" s="43">
        <v>47.2482</v>
      </c>
      <c r="D139" s="43">
        <v>34</v>
      </c>
    </row>
    <row r="140" spans="1:4">
      <c r="A140" s="41">
        <v>45255</v>
      </c>
      <c r="B140" s="42">
        <v>0.954861111111111</v>
      </c>
      <c r="C140" s="43">
        <v>47.7403</v>
      </c>
      <c r="D140" s="43">
        <v>34</v>
      </c>
    </row>
    <row r="141" spans="1:4">
      <c r="A141" s="41">
        <v>45255</v>
      </c>
      <c r="B141" s="42">
        <v>0.95625</v>
      </c>
      <c r="C141" s="43">
        <v>47.9864</v>
      </c>
      <c r="D141" s="43">
        <v>34</v>
      </c>
    </row>
    <row r="142" spans="1:4">
      <c r="A142" s="41">
        <v>45255</v>
      </c>
      <c r="B142" s="42">
        <v>0.957638888888889</v>
      </c>
      <c r="C142" s="43">
        <v>47.6173</v>
      </c>
      <c r="D142" s="43">
        <v>34</v>
      </c>
    </row>
    <row r="143" spans="1:4">
      <c r="A143" s="41">
        <v>45255</v>
      </c>
      <c r="B143" s="42">
        <v>0.959027777777778</v>
      </c>
      <c r="C143" s="43">
        <v>48.4786</v>
      </c>
      <c r="D143" s="43">
        <v>34</v>
      </c>
    </row>
    <row r="144" spans="1:4">
      <c r="A144" s="41">
        <v>45255</v>
      </c>
      <c r="B144" s="42">
        <v>0.960416666666667</v>
      </c>
      <c r="C144" s="43">
        <v>47.6173</v>
      </c>
      <c r="D144" s="43">
        <v>34</v>
      </c>
    </row>
    <row r="145" spans="1:4">
      <c r="A145" s="41">
        <v>45255</v>
      </c>
      <c r="B145" s="42">
        <v>0.961805555555556</v>
      </c>
      <c r="C145" s="43">
        <v>47.4943</v>
      </c>
      <c r="D145" s="43">
        <v>34</v>
      </c>
    </row>
    <row r="146" spans="1:4">
      <c r="A146" s="41">
        <v>45255</v>
      </c>
      <c r="B146" s="42">
        <v>0.963194444444444</v>
      </c>
      <c r="C146" s="43">
        <v>47.4943</v>
      </c>
      <c r="D146" s="43">
        <v>34</v>
      </c>
    </row>
    <row r="147" spans="1:4">
      <c r="A147" s="41">
        <v>45255</v>
      </c>
      <c r="B147" s="42">
        <v>0.964583333333333</v>
      </c>
      <c r="C147" s="43">
        <v>47.9864</v>
      </c>
      <c r="D147" s="43">
        <v>34</v>
      </c>
    </row>
    <row r="148" spans="1:4">
      <c r="A148" s="41">
        <v>45255</v>
      </c>
      <c r="B148" s="42">
        <v>0.965972222222222</v>
      </c>
      <c r="C148" s="43">
        <v>47.9864</v>
      </c>
      <c r="D148" s="43">
        <v>34</v>
      </c>
    </row>
    <row r="149" spans="1:4">
      <c r="A149" s="41">
        <v>45255</v>
      </c>
      <c r="B149" s="42">
        <v>0.967361111111111</v>
      </c>
      <c r="C149" s="43">
        <v>47.3712</v>
      </c>
      <c r="D149" s="43">
        <v>34</v>
      </c>
    </row>
    <row r="150" spans="1:4">
      <c r="A150" s="41">
        <v>45255</v>
      </c>
      <c r="B150" s="42">
        <v>0.96875</v>
      </c>
      <c r="C150" s="43">
        <v>48.2325</v>
      </c>
      <c r="D150" s="43">
        <v>34</v>
      </c>
    </row>
    <row r="151" spans="1:4">
      <c r="A151" s="41">
        <v>45255</v>
      </c>
      <c r="B151" s="42">
        <v>0.970138888888889</v>
      </c>
      <c r="C151" s="43">
        <v>47.6173</v>
      </c>
      <c r="D151" s="43">
        <v>34</v>
      </c>
    </row>
    <row r="152" spans="1:4">
      <c r="A152" s="41">
        <v>45255</v>
      </c>
      <c r="B152" s="42">
        <v>0.971527777777778</v>
      </c>
      <c r="C152" s="43">
        <v>48.2325</v>
      </c>
      <c r="D152" s="43">
        <v>34</v>
      </c>
    </row>
    <row r="153" spans="1:4">
      <c r="A153" s="41">
        <v>45255</v>
      </c>
      <c r="B153" s="42">
        <v>0.972916666666667</v>
      </c>
      <c r="C153" s="43">
        <v>47.9864</v>
      </c>
      <c r="D153" s="43">
        <v>34</v>
      </c>
    </row>
    <row r="154" spans="1:4">
      <c r="A154" s="41">
        <v>45255</v>
      </c>
      <c r="B154" s="42">
        <v>0.974305555555556</v>
      </c>
      <c r="C154" s="43">
        <v>47.6173</v>
      </c>
      <c r="D154" s="43">
        <v>34</v>
      </c>
    </row>
    <row r="155" spans="1:4">
      <c r="A155" s="41">
        <v>45255</v>
      </c>
      <c r="B155" s="42">
        <v>0.975694444444444</v>
      </c>
      <c r="C155" s="43">
        <v>47.7403</v>
      </c>
      <c r="D155" s="43">
        <v>34</v>
      </c>
    </row>
    <row r="156" spans="1:4">
      <c r="A156" s="41">
        <v>45255</v>
      </c>
      <c r="B156" s="42">
        <v>0.977083333333333</v>
      </c>
      <c r="C156" s="43">
        <v>47.8634</v>
      </c>
      <c r="D156" s="43">
        <v>34</v>
      </c>
    </row>
    <row r="157" spans="1:4">
      <c r="A157" s="41">
        <v>45255</v>
      </c>
      <c r="B157" s="42">
        <v>0.978472222222222</v>
      </c>
      <c r="C157" s="43">
        <v>47.7403</v>
      </c>
      <c r="D157" s="43">
        <v>34</v>
      </c>
    </row>
    <row r="158" spans="1:4">
      <c r="A158" s="41">
        <v>45255</v>
      </c>
      <c r="B158" s="42">
        <v>0.979861111111111</v>
      </c>
      <c r="C158" s="43">
        <v>47.7403</v>
      </c>
      <c r="D158" s="43">
        <v>34</v>
      </c>
    </row>
    <row r="159" spans="1:4">
      <c r="A159" s="41">
        <v>45255</v>
      </c>
      <c r="B159" s="42">
        <v>0.98125</v>
      </c>
      <c r="C159" s="43">
        <v>47.7403</v>
      </c>
      <c r="D159" s="43">
        <v>34</v>
      </c>
    </row>
    <row r="160" spans="1:4">
      <c r="A160" s="41">
        <v>45255</v>
      </c>
      <c r="B160" s="42">
        <v>0.983333333333333</v>
      </c>
      <c r="C160" s="43">
        <v>47.9864</v>
      </c>
      <c r="D160" s="43">
        <v>34</v>
      </c>
    </row>
    <row r="161" spans="1:4">
      <c r="A161" s="41">
        <v>45255</v>
      </c>
      <c r="B161" s="42">
        <v>0.984722222222222</v>
      </c>
      <c r="C161" s="43">
        <v>47.9864</v>
      </c>
      <c r="D161" s="43">
        <v>34</v>
      </c>
    </row>
    <row r="162" spans="1:4">
      <c r="A162" s="41">
        <v>45255</v>
      </c>
      <c r="B162" s="42">
        <v>0.986111111111111</v>
      </c>
      <c r="C162" s="43">
        <v>47.8634</v>
      </c>
      <c r="D162" s="43">
        <v>34</v>
      </c>
    </row>
    <row r="163" spans="1:4">
      <c r="A163" s="41">
        <v>45255</v>
      </c>
      <c r="B163" s="42">
        <v>0.9875</v>
      </c>
      <c r="C163" s="43">
        <v>47.6173</v>
      </c>
      <c r="D163" s="43">
        <v>34</v>
      </c>
    </row>
    <row r="164" spans="1:4">
      <c r="A164" s="41">
        <v>45255</v>
      </c>
      <c r="B164" s="42">
        <v>0.988888888888889</v>
      </c>
      <c r="C164" s="43">
        <v>47.1251</v>
      </c>
      <c r="D164" s="43">
        <v>34</v>
      </c>
    </row>
    <row r="165" spans="1:4">
      <c r="A165" s="41">
        <v>45255</v>
      </c>
      <c r="B165" s="42">
        <v>0.990277777777778</v>
      </c>
      <c r="C165" s="43">
        <v>47.6173</v>
      </c>
      <c r="D165" s="43">
        <v>34</v>
      </c>
    </row>
    <row r="166" spans="1:4">
      <c r="A166" s="41">
        <v>45255</v>
      </c>
      <c r="B166" s="42">
        <v>0.991666666666667</v>
      </c>
      <c r="C166" s="43">
        <v>48.1095</v>
      </c>
      <c r="D166" s="43">
        <v>34</v>
      </c>
    </row>
    <row r="167" spans="1:4">
      <c r="A167" s="41">
        <v>45255</v>
      </c>
      <c r="B167" s="42">
        <v>0.993055555555556</v>
      </c>
      <c r="C167" s="43">
        <v>47.9864</v>
      </c>
      <c r="D167" s="43">
        <v>34</v>
      </c>
    </row>
    <row r="168" spans="1:4">
      <c r="A168" s="41">
        <v>45255</v>
      </c>
      <c r="B168" s="42">
        <v>0.994444444444444</v>
      </c>
      <c r="C168" s="43">
        <v>47.9864</v>
      </c>
      <c r="D168" s="43">
        <v>34</v>
      </c>
    </row>
    <row r="169" spans="1:4">
      <c r="A169" s="41">
        <v>45255</v>
      </c>
      <c r="B169" s="42">
        <v>0.995833333333333</v>
      </c>
      <c r="C169" s="43">
        <v>47.9864</v>
      </c>
      <c r="D169" s="43">
        <v>34</v>
      </c>
    </row>
    <row r="170" spans="1:4">
      <c r="A170" s="41">
        <v>45255</v>
      </c>
      <c r="B170" s="42">
        <v>0.997222222222222</v>
      </c>
      <c r="C170" s="43">
        <v>48.1095</v>
      </c>
      <c r="D170" s="43">
        <v>34</v>
      </c>
    </row>
    <row r="171" spans="1:4">
      <c r="A171" s="41">
        <v>45255</v>
      </c>
      <c r="B171" s="42">
        <v>0.998611111111111</v>
      </c>
      <c r="C171" s="43">
        <v>47.7403</v>
      </c>
      <c r="D171" s="43">
        <v>34</v>
      </c>
    </row>
    <row r="172" spans="1:4">
      <c r="A172" s="41">
        <v>45256</v>
      </c>
      <c r="B172" s="42">
        <v>0</v>
      </c>
      <c r="C172" s="43">
        <v>47.8634</v>
      </c>
      <c r="D172" s="43">
        <v>34</v>
      </c>
    </row>
    <row r="173" spans="1:4">
      <c r="A173" s="41">
        <v>45256</v>
      </c>
      <c r="B173" s="42">
        <v>0.00138888888888889</v>
      </c>
      <c r="C173" s="43">
        <v>48.6016</v>
      </c>
      <c r="D173" s="43">
        <v>34</v>
      </c>
    </row>
    <row r="174" spans="1:4">
      <c r="A174" s="41">
        <v>45256</v>
      </c>
      <c r="B174" s="42">
        <v>0.00277777777777778</v>
      </c>
      <c r="C174" s="43">
        <v>47.6173</v>
      </c>
      <c r="D174" s="43">
        <v>34</v>
      </c>
    </row>
    <row r="175" spans="1:4">
      <c r="A175" s="41">
        <v>45256</v>
      </c>
      <c r="B175" s="42">
        <v>0.00416666666666667</v>
      </c>
      <c r="C175" s="43">
        <v>47.7403</v>
      </c>
      <c r="D175" s="43">
        <v>34</v>
      </c>
    </row>
    <row r="176" spans="1:4">
      <c r="A176" s="41">
        <v>45256</v>
      </c>
      <c r="B176" s="42">
        <v>0.00555555555555556</v>
      </c>
      <c r="C176" s="43">
        <v>47.7403</v>
      </c>
      <c r="D176" s="43">
        <v>34</v>
      </c>
    </row>
    <row r="177" spans="1:4">
      <c r="A177" s="41">
        <v>45256</v>
      </c>
      <c r="B177" s="42">
        <v>0.00694444444444444</v>
      </c>
      <c r="C177" s="43">
        <v>47.4943</v>
      </c>
      <c r="D177" s="43">
        <v>34</v>
      </c>
    </row>
    <row r="178" spans="1:4">
      <c r="A178" s="41">
        <v>45256</v>
      </c>
      <c r="B178" s="42">
        <v>0.00833333333333333</v>
      </c>
      <c r="C178" s="43">
        <v>48.2325</v>
      </c>
      <c r="D178" s="43">
        <v>34</v>
      </c>
    </row>
    <row r="179" spans="1:4">
      <c r="A179" s="41">
        <v>45256</v>
      </c>
      <c r="B179" s="42">
        <v>0.00972222222222222</v>
      </c>
      <c r="C179" s="43">
        <v>47.3712</v>
      </c>
      <c r="D179" s="43">
        <v>34</v>
      </c>
    </row>
    <row r="180" spans="1:4">
      <c r="A180" s="41">
        <v>45256</v>
      </c>
      <c r="B180" s="42">
        <v>0.0111111111111111</v>
      </c>
      <c r="C180" s="43">
        <v>47.7403</v>
      </c>
      <c r="D180" s="43">
        <v>34</v>
      </c>
    </row>
    <row r="181" spans="1:4">
      <c r="A181" s="41">
        <v>45256</v>
      </c>
      <c r="B181" s="42">
        <v>0.0125</v>
      </c>
      <c r="C181" s="43">
        <v>47.6173</v>
      </c>
      <c r="D181" s="43">
        <v>34</v>
      </c>
    </row>
    <row r="182" spans="1:4">
      <c r="A182" s="41">
        <v>45256</v>
      </c>
      <c r="B182" s="42">
        <v>0.0138888888888889</v>
      </c>
      <c r="C182" s="43">
        <v>47.7403</v>
      </c>
      <c r="D182" s="43">
        <v>34</v>
      </c>
    </row>
    <row r="183" spans="1:4">
      <c r="A183" s="41">
        <v>45256</v>
      </c>
      <c r="B183" s="42">
        <v>0.0152777777777778</v>
      </c>
      <c r="C183" s="43">
        <v>47.7403</v>
      </c>
      <c r="D183" s="43">
        <v>34</v>
      </c>
    </row>
    <row r="184" spans="1:4">
      <c r="A184" s="41">
        <v>45256</v>
      </c>
      <c r="B184" s="42">
        <v>0.0166666666666667</v>
      </c>
      <c r="C184" s="43">
        <v>47.9864</v>
      </c>
      <c r="D184" s="43">
        <v>34</v>
      </c>
    </row>
    <row r="185" spans="1:4">
      <c r="A185" s="41">
        <v>45256</v>
      </c>
      <c r="B185" s="42">
        <v>0.0180555555555556</v>
      </c>
      <c r="C185" s="43">
        <v>47.6173</v>
      </c>
      <c r="D185" s="43">
        <v>34</v>
      </c>
    </row>
    <row r="186" spans="1:4">
      <c r="A186" s="41">
        <v>45256</v>
      </c>
      <c r="B186" s="42">
        <v>0.0194444444444444</v>
      </c>
      <c r="C186" s="43">
        <v>47.3712</v>
      </c>
      <c r="D186" s="43">
        <v>34</v>
      </c>
    </row>
    <row r="187" spans="1:4">
      <c r="A187" s="41">
        <v>45256</v>
      </c>
      <c r="B187" s="42">
        <v>0.0208333333333333</v>
      </c>
      <c r="C187" s="43">
        <v>47.7403</v>
      </c>
      <c r="D187" s="43">
        <v>34</v>
      </c>
    </row>
    <row r="188" spans="1:4">
      <c r="A188" s="41">
        <v>45256</v>
      </c>
      <c r="B188" s="42">
        <v>0.0229166666666667</v>
      </c>
      <c r="C188" s="43">
        <v>47.8634</v>
      </c>
      <c r="D188" s="43">
        <v>34</v>
      </c>
    </row>
    <row r="189" spans="1:4">
      <c r="A189" s="41">
        <v>45256</v>
      </c>
      <c r="B189" s="42">
        <v>0.0243055555555556</v>
      </c>
      <c r="C189" s="43">
        <v>48.2325</v>
      </c>
      <c r="D189" s="43">
        <v>34</v>
      </c>
    </row>
    <row r="190" spans="1:4">
      <c r="A190" s="41">
        <v>45256</v>
      </c>
      <c r="B190" s="42">
        <v>0.0256944444444444</v>
      </c>
      <c r="C190" s="43">
        <v>47.3712</v>
      </c>
      <c r="D190" s="43">
        <v>34</v>
      </c>
    </row>
    <row r="191" spans="1:4">
      <c r="A191" s="41">
        <v>45256</v>
      </c>
      <c r="B191" s="42">
        <v>0.0270833333333333</v>
      </c>
      <c r="C191" s="43">
        <v>47.6173</v>
      </c>
      <c r="D191" s="43">
        <v>34</v>
      </c>
    </row>
    <row r="192" spans="1:4">
      <c r="A192" s="41">
        <v>45256</v>
      </c>
      <c r="B192" s="42">
        <v>0.0284722222222222</v>
      </c>
      <c r="C192" s="43">
        <v>47.8634</v>
      </c>
      <c r="D192" s="43">
        <v>34</v>
      </c>
    </row>
    <row r="193" spans="1:4">
      <c r="A193" s="41">
        <v>45256</v>
      </c>
      <c r="B193" s="42">
        <v>0.0298611111111111</v>
      </c>
      <c r="C193" s="43">
        <v>48.1095</v>
      </c>
      <c r="D193" s="43">
        <v>34</v>
      </c>
    </row>
    <row r="194" spans="1:4">
      <c r="A194" s="41">
        <v>45256</v>
      </c>
      <c r="B194" s="42">
        <v>0.03125</v>
      </c>
      <c r="C194" s="43">
        <v>47.6173</v>
      </c>
      <c r="D194" s="43">
        <v>34</v>
      </c>
    </row>
    <row r="195" spans="1:4">
      <c r="A195" s="41">
        <v>45256</v>
      </c>
      <c r="B195" s="42">
        <v>0.0326388888888889</v>
      </c>
      <c r="C195" s="43">
        <v>47.3712</v>
      </c>
      <c r="D195" s="43">
        <v>34</v>
      </c>
    </row>
    <row r="196" spans="1:4">
      <c r="A196" s="41">
        <v>45256</v>
      </c>
      <c r="B196" s="42">
        <v>0.0340277777777778</v>
      </c>
      <c r="C196" s="43">
        <v>48.1095</v>
      </c>
      <c r="D196" s="43">
        <v>34</v>
      </c>
    </row>
    <row r="197" spans="1:4">
      <c r="A197" s="41">
        <v>45256</v>
      </c>
      <c r="B197" s="42">
        <v>0.0354166666666667</v>
      </c>
      <c r="C197" s="43">
        <v>47.8634</v>
      </c>
      <c r="D197" s="43">
        <v>34</v>
      </c>
    </row>
    <row r="198" spans="1:4">
      <c r="A198" s="41">
        <v>45256</v>
      </c>
      <c r="B198" s="42">
        <v>0.0368055555555556</v>
      </c>
      <c r="C198" s="43">
        <v>47.8634</v>
      </c>
      <c r="D198" s="43">
        <v>34</v>
      </c>
    </row>
    <row r="199" spans="1:4">
      <c r="A199" s="41">
        <v>45256</v>
      </c>
      <c r="B199" s="42">
        <v>0.0381944444444444</v>
      </c>
      <c r="C199" s="43">
        <v>48.1095</v>
      </c>
      <c r="D199" s="43">
        <v>34</v>
      </c>
    </row>
    <row r="200" spans="1:4">
      <c r="A200" s="41">
        <v>45256</v>
      </c>
      <c r="B200" s="42">
        <v>0.0395833333333333</v>
      </c>
      <c r="C200" s="43">
        <v>47.8634</v>
      </c>
      <c r="D200" s="43">
        <v>34</v>
      </c>
    </row>
    <row r="201" spans="1:4">
      <c r="A201" s="41">
        <v>45256</v>
      </c>
      <c r="B201" s="42">
        <v>0.0409722222222222</v>
      </c>
      <c r="C201" s="43">
        <v>48.2325</v>
      </c>
      <c r="D201" s="43">
        <v>34</v>
      </c>
    </row>
  </sheetData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C38"/>
  <sheetViews>
    <sheetView workbookViewId="0">
      <selection activeCell="A1" sqref="$A1:$XFD14"/>
    </sheetView>
  </sheetViews>
  <sheetFormatPr defaultColWidth="9" defaultRowHeight="14.25"/>
  <cols>
    <col min="1" max="1" width="7.75" style="37" customWidth="1"/>
    <col min="2" max="9" width="6.5" style="36" customWidth="1"/>
    <col min="10" max="10" width="2.375" style="24" customWidth="1"/>
    <col min="11" max="11" width="7.125" style="36" customWidth="1"/>
    <col min="12" max="15" width="6.25" style="36" customWidth="1"/>
    <col min="16" max="19" width="6.5" style="36" customWidth="1"/>
    <col min="20" max="20" width="3.875" style="24" customWidth="1"/>
    <col min="21" max="25" width="7" style="35" customWidth="1"/>
    <col min="30" max="30" width="3.875" style="24" customWidth="1"/>
  </cols>
  <sheetData>
    <row r="1" spans="1:29">
      <c r="A1" s="6"/>
      <c r="B1" s="11" t="s">
        <v>605</v>
      </c>
      <c r="C1" s="11"/>
      <c r="D1" s="11" t="s">
        <v>606</v>
      </c>
      <c r="E1" s="11"/>
      <c r="F1" s="11" t="s">
        <v>605</v>
      </c>
      <c r="G1" s="11"/>
      <c r="H1" s="11" t="s">
        <v>606</v>
      </c>
      <c r="I1" s="11"/>
      <c r="K1" s="11"/>
      <c r="L1" s="11" t="s">
        <v>605</v>
      </c>
      <c r="M1" s="11"/>
      <c r="N1" s="11" t="s">
        <v>606</v>
      </c>
      <c r="O1" s="11"/>
      <c r="P1" s="11" t="s">
        <v>605</v>
      </c>
      <c r="Q1" s="11"/>
      <c r="R1" s="11" t="s">
        <v>606</v>
      </c>
      <c r="S1" s="11"/>
      <c r="U1" s="32"/>
      <c r="V1" s="11" t="s">
        <v>605</v>
      </c>
      <c r="W1" s="11"/>
      <c r="X1" s="11" t="s">
        <v>606</v>
      </c>
      <c r="Y1" s="11"/>
      <c r="Z1" s="11" t="s">
        <v>605</v>
      </c>
      <c r="AA1" s="11"/>
      <c r="AB1" s="11" t="s">
        <v>606</v>
      </c>
      <c r="AC1" s="11"/>
    </row>
    <row r="2" spans="1:29">
      <c r="A2" s="9" t="s">
        <v>607</v>
      </c>
      <c r="B2" s="6" t="s">
        <v>608</v>
      </c>
      <c r="C2" s="6"/>
      <c r="D2" s="6" t="s">
        <v>608</v>
      </c>
      <c r="E2" s="6"/>
      <c r="F2" s="6" t="s">
        <v>609</v>
      </c>
      <c r="G2" s="6"/>
      <c r="H2" s="6" t="s">
        <v>609</v>
      </c>
      <c r="I2" s="6"/>
      <c r="K2" s="25" t="s">
        <v>610</v>
      </c>
      <c r="L2" s="6" t="s">
        <v>608</v>
      </c>
      <c r="M2" s="6"/>
      <c r="N2" s="6" t="s">
        <v>608</v>
      </c>
      <c r="O2" s="6"/>
      <c r="P2" s="6" t="s">
        <v>609</v>
      </c>
      <c r="Q2" s="6"/>
      <c r="R2" s="6" t="s">
        <v>609</v>
      </c>
      <c r="S2" s="6"/>
      <c r="U2" s="33" t="s">
        <v>611</v>
      </c>
      <c r="V2" s="39" t="s">
        <v>608</v>
      </c>
      <c r="W2" s="39"/>
      <c r="X2" s="39" t="s">
        <v>608</v>
      </c>
      <c r="Y2" s="39"/>
      <c r="Z2" s="39" t="s">
        <v>609</v>
      </c>
      <c r="AA2" s="39"/>
      <c r="AB2" s="39" t="s">
        <v>609</v>
      </c>
      <c r="AC2" s="39"/>
    </row>
    <row r="3" spans="1:29">
      <c r="A3" s="6"/>
      <c r="B3" s="6" t="s">
        <v>612</v>
      </c>
      <c r="C3" s="6" t="s">
        <v>613</v>
      </c>
      <c r="D3" s="6" t="s">
        <v>612</v>
      </c>
      <c r="E3" s="6" t="s">
        <v>613</v>
      </c>
      <c r="F3" s="6" t="s">
        <v>612</v>
      </c>
      <c r="G3" s="6" t="s">
        <v>613</v>
      </c>
      <c r="H3" s="6" t="s">
        <v>612</v>
      </c>
      <c r="I3" s="6" t="s">
        <v>613</v>
      </c>
      <c r="K3" s="11"/>
      <c r="L3" s="6" t="s">
        <v>612</v>
      </c>
      <c r="M3" s="6" t="s">
        <v>613</v>
      </c>
      <c r="N3" s="6" t="s">
        <v>612</v>
      </c>
      <c r="O3" s="6" t="s">
        <v>613</v>
      </c>
      <c r="P3" s="6" t="s">
        <v>612</v>
      </c>
      <c r="Q3" s="6" t="s">
        <v>613</v>
      </c>
      <c r="R3" s="6" t="s">
        <v>612</v>
      </c>
      <c r="S3" s="6" t="s">
        <v>613</v>
      </c>
      <c r="U3" s="32"/>
      <c r="V3" s="39" t="s">
        <v>612</v>
      </c>
      <c r="W3" s="39" t="s">
        <v>613</v>
      </c>
      <c r="X3" s="39" t="s">
        <v>612</v>
      </c>
      <c r="Y3" s="39" t="s">
        <v>613</v>
      </c>
      <c r="Z3" s="39" t="s">
        <v>612</v>
      </c>
      <c r="AA3" s="39" t="s">
        <v>613</v>
      </c>
      <c r="AB3" s="39" t="s">
        <v>612</v>
      </c>
      <c r="AC3" s="39" t="s">
        <v>613</v>
      </c>
    </row>
    <row r="4" spans="1:29">
      <c r="A4" s="6">
        <v>0</v>
      </c>
      <c r="B4" s="11">
        <v>-65.2</v>
      </c>
      <c r="C4" s="11">
        <v>-68.7</v>
      </c>
      <c r="D4" s="12">
        <v>-53.7</v>
      </c>
      <c r="E4" s="12">
        <v>-68.5</v>
      </c>
      <c r="F4" s="11">
        <v>-73.6</v>
      </c>
      <c r="G4" s="11">
        <v>-81</v>
      </c>
      <c r="H4" s="12">
        <v>-71.5</v>
      </c>
      <c r="I4" s="12">
        <v>-82.4</v>
      </c>
      <c r="K4" s="11">
        <v>765</v>
      </c>
      <c r="L4" s="11">
        <v>-69.7</v>
      </c>
      <c r="M4" s="11">
        <v>-75.7</v>
      </c>
      <c r="N4" s="12">
        <v>-64.7</v>
      </c>
      <c r="O4" s="12">
        <v>-75.9</v>
      </c>
      <c r="P4" s="11">
        <v>-76.3</v>
      </c>
      <c r="Q4" s="11">
        <v>-91.1</v>
      </c>
      <c r="R4" s="12">
        <v>-79.7</v>
      </c>
      <c r="S4" s="12">
        <v>-88.4</v>
      </c>
      <c r="U4" s="32">
        <v>10</v>
      </c>
      <c r="V4" s="32">
        <v>-64.2</v>
      </c>
      <c r="W4" s="32">
        <v>-75.5</v>
      </c>
      <c r="X4" s="12">
        <v>-61.5</v>
      </c>
      <c r="Y4" s="12">
        <v>-72.4</v>
      </c>
      <c r="Z4" s="32">
        <v>-65.9</v>
      </c>
      <c r="AA4" s="32">
        <v>-66.1</v>
      </c>
      <c r="AB4" s="12">
        <v>-69.5</v>
      </c>
      <c r="AC4" s="12">
        <v>-69.9</v>
      </c>
    </row>
    <row r="5" spans="1:29">
      <c r="A5" s="6">
        <v>-5</v>
      </c>
      <c r="B5" s="11">
        <v>-65.6</v>
      </c>
      <c r="C5" s="11">
        <v>-74.1</v>
      </c>
      <c r="D5" s="12">
        <v>-60.5</v>
      </c>
      <c r="E5" s="12">
        <v>-74.1</v>
      </c>
      <c r="F5" s="11">
        <v>-76.3</v>
      </c>
      <c r="G5" s="11">
        <v>-86.6</v>
      </c>
      <c r="H5" s="12">
        <v>-79.4</v>
      </c>
      <c r="I5" s="12">
        <v>-86.5</v>
      </c>
      <c r="K5" s="11">
        <v>767</v>
      </c>
      <c r="L5" s="11">
        <v>-69.3</v>
      </c>
      <c r="M5" s="11">
        <v>-73.5</v>
      </c>
      <c r="N5" s="12">
        <v>-64.4</v>
      </c>
      <c r="O5" s="12">
        <v>-75.6</v>
      </c>
      <c r="P5" s="11">
        <v>-75.9</v>
      </c>
      <c r="Q5" s="11">
        <v>-90.1</v>
      </c>
      <c r="R5" s="12">
        <v>-80.7</v>
      </c>
      <c r="S5" s="12">
        <v>-89.3</v>
      </c>
      <c r="U5" s="32">
        <v>20</v>
      </c>
      <c r="V5" s="32">
        <v>-69.7</v>
      </c>
      <c r="W5" s="32">
        <v>-74.6</v>
      </c>
      <c r="X5" s="12">
        <v>-64.5</v>
      </c>
      <c r="Y5" s="12">
        <v>-75.5</v>
      </c>
      <c r="Z5" s="32">
        <v>-68.1</v>
      </c>
      <c r="AA5" s="32">
        <v>-69.3</v>
      </c>
      <c r="AB5" s="12">
        <v>-68.4</v>
      </c>
      <c r="AC5" s="12">
        <v>-68.6</v>
      </c>
    </row>
    <row r="6" spans="1:29">
      <c r="A6" s="6">
        <v>-10</v>
      </c>
      <c r="B6" s="11">
        <v>-70.9</v>
      </c>
      <c r="C6" s="11">
        <v>-79.3</v>
      </c>
      <c r="D6" s="12">
        <v>-73.7</v>
      </c>
      <c r="E6" s="12">
        <v>-78.7</v>
      </c>
      <c r="F6" s="11">
        <v>-82.4</v>
      </c>
      <c r="G6" s="11">
        <v>-89.5</v>
      </c>
      <c r="H6" s="12">
        <v>-77.5</v>
      </c>
      <c r="I6" s="12">
        <v>-91.1</v>
      </c>
      <c r="K6" s="11">
        <v>769</v>
      </c>
      <c r="L6" s="11">
        <v>-68.3</v>
      </c>
      <c r="M6" s="11">
        <v>-77.3</v>
      </c>
      <c r="N6" s="12">
        <v>-63.6</v>
      </c>
      <c r="O6" s="12">
        <v>-76.4</v>
      </c>
      <c r="P6" s="11">
        <v>-76.9</v>
      </c>
      <c r="Q6" s="11">
        <v>-88.7</v>
      </c>
      <c r="R6" s="12">
        <v>-81.6</v>
      </c>
      <c r="S6" s="12">
        <v>-89.7</v>
      </c>
      <c r="U6" s="32">
        <v>30</v>
      </c>
      <c r="V6" s="32">
        <v>-70.4</v>
      </c>
      <c r="W6" s="32">
        <v>-72.4</v>
      </c>
      <c r="X6" s="12">
        <v>-69.8</v>
      </c>
      <c r="Y6" s="12">
        <v>-67.5</v>
      </c>
      <c r="Z6" s="32">
        <v>-66.7</v>
      </c>
      <c r="AA6" s="32">
        <v>-67.1</v>
      </c>
      <c r="AB6" s="12">
        <v>-67.2</v>
      </c>
      <c r="AC6" s="12">
        <v>-77.5</v>
      </c>
    </row>
    <row r="7" spans="1:19">
      <c r="A7" s="6">
        <v>-15</v>
      </c>
      <c r="B7" s="11">
        <v>-82.5</v>
      </c>
      <c r="C7" s="11">
        <v>-83.3</v>
      </c>
      <c r="D7" s="12">
        <v>-75.8</v>
      </c>
      <c r="E7" s="12">
        <v>-82.7</v>
      </c>
      <c r="F7" s="11">
        <v>-91.1</v>
      </c>
      <c r="G7" s="11">
        <v>-93.2</v>
      </c>
      <c r="H7" s="12">
        <v>-84.7</v>
      </c>
      <c r="I7" s="12">
        <v>-94.5</v>
      </c>
      <c r="K7" s="11">
        <v>771</v>
      </c>
      <c r="L7" s="11">
        <v>-73.7</v>
      </c>
      <c r="M7" s="11">
        <v>-74.4</v>
      </c>
      <c r="N7" s="12">
        <v>-63.3</v>
      </c>
      <c r="O7" s="12">
        <v>-75.1</v>
      </c>
      <c r="P7" s="11">
        <v>-75.9</v>
      </c>
      <c r="Q7" s="11">
        <v>-89.5</v>
      </c>
      <c r="R7" s="12">
        <v>-81.2</v>
      </c>
      <c r="S7" s="12">
        <v>-87.2</v>
      </c>
    </row>
    <row r="8" spans="1:19">
      <c r="A8" s="16">
        <v>-20</v>
      </c>
      <c r="B8" s="26">
        <v>-83.4</v>
      </c>
      <c r="C8" s="26">
        <v>-86.7</v>
      </c>
      <c r="D8" s="27">
        <v>-84.5</v>
      </c>
      <c r="E8" s="27">
        <v>-85.3</v>
      </c>
      <c r="F8" s="26">
        <v>-92.6</v>
      </c>
      <c r="G8" s="26">
        <v>-95.5</v>
      </c>
      <c r="H8" s="27">
        <v>-87.3</v>
      </c>
      <c r="I8" s="27">
        <v>-95.9</v>
      </c>
      <c r="K8" s="11">
        <v>773</v>
      </c>
      <c r="L8" s="11">
        <v>-71.3</v>
      </c>
      <c r="M8" s="11">
        <v>-75.5</v>
      </c>
      <c r="N8" s="12">
        <v>-63.6</v>
      </c>
      <c r="O8" s="12">
        <v>-75.1</v>
      </c>
      <c r="P8" s="11">
        <v>-77.7</v>
      </c>
      <c r="Q8" s="11">
        <v>-88.9</v>
      </c>
      <c r="R8" s="12">
        <v>-79.8</v>
      </c>
      <c r="S8" s="12">
        <v>-89.5</v>
      </c>
    </row>
    <row r="9" spans="1:19">
      <c r="A9" s="18"/>
      <c r="B9" s="19"/>
      <c r="C9" s="19"/>
      <c r="D9" s="20"/>
      <c r="E9" s="20"/>
      <c r="F9" s="19"/>
      <c r="G9" s="19"/>
      <c r="H9" s="20"/>
      <c r="I9" s="20"/>
      <c r="K9" s="26">
        <v>775</v>
      </c>
      <c r="L9" s="26">
        <v>-72.6</v>
      </c>
      <c r="M9" s="26">
        <v>-76.2</v>
      </c>
      <c r="N9" s="27">
        <v>-63.4</v>
      </c>
      <c r="O9" s="27">
        <v>-76.5</v>
      </c>
      <c r="P9" s="26">
        <v>-77.1</v>
      </c>
      <c r="Q9" s="26">
        <v>-90.2</v>
      </c>
      <c r="R9" s="27">
        <v>-79.6</v>
      </c>
      <c r="S9" s="27">
        <v>-90.3</v>
      </c>
    </row>
    <row r="10" spans="1:19">
      <c r="A10" s="21"/>
      <c r="B10" s="22"/>
      <c r="C10" s="22"/>
      <c r="D10" s="23"/>
      <c r="E10" s="23"/>
      <c r="F10" s="22"/>
      <c r="G10" s="22"/>
      <c r="H10" s="23"/>
      <c r="I10" s="23"/>
      <c r="K10" s="19"/>
      <c r="L10" s="19"/>
      <c r="M10" s="19"/>
      <c r="N10" s="20"/>
      <c r="O10" s="20"/>
      <c r="P10" s="19"/>
      <c r="Q10" s="19"/>
      <c r="R10" s="20"/>
      <c r="S10" s="20"/>
    </row>
    <row r="11" spans="1:19">
      <c r="A11" s="21"/>
      <c r="B11" s="22"/>
      <c r="C11" s="22"/>
      <c r="D11" s="23"/>
      <c r="E11" s="23"/>
      <c r="F11" s="22"/>
      <c r="G11" s="22"/>
      <c r="H11" s="23"/>
      <c r="I11" s="23"/>
      <c r="K11" s="22"/>
      <c r="L11" s="22"/>
      <c r="M11" s="22"/>
      <c r="N11" s="23"/>
      <c r="O11" s="23"/>
      <c r="P11" s="22"/>
      <c r="Q11" s="22"/>
      <c r="R11" s="23"/>
      <c r="S11" s="23"/>
    </row>
    <row r="12" spans="1:19">
      <c r="A12" s="21"/>
      <c r="B12" s="22"/>
      <c r="C12" s="22"/>
      <c r="D12" s="23"/>
      <c r="E12" s="23"/>
      <c r="F12" s="22"/>
      <c r="G12" s="22"/>
      <c r="H12" s="23"/>
      <c r="I12" s="23"/>
      <c r="K12" s="22"/>
      <c r="L12" s="22"/>
      <c r="M12" s="22"/>
      <c r="N12" s="23"/>
      <c r="O12" s="23"/>
      <c r="P12" s="22"/>
      <c r="Q12" s="22"/>
      <c r="R12" s="23"/>
      <c r="S12" s="23"/>
    </row>
    <row r="13" spans="1:19">
      <c r="A13" s="21"/>
      <c r="B13" s="22"/>
      <c r="C13" s="22"/>
      <c r="D13" s="23"/>
      <c r="E13" s="23"/>
      <c r="F13" s="22"/>
      <c r="G13" s="22"/>
      <c r="H13" s="23"/>
      <c r="I13" s="23"/>
      <c r="K13" s="22"/>
      <c r="L13" s="22"/>
      <c r="M13" s="22"/>
      <c r="N13" s="23"/>
      <c r="O13" s="23"/>
      <c r="P13" s="22"/>
      <c r="Q13" s="22"/>
      <c r="R13" s="23"/>
      <c r="S13" s="23"/>
    </row>
    <row r="14" spans="1:19">
      <c r="A14" s="21"/>
      <c r="B14" s="22"/>
      <c r="C14" s="22"/>
      <c r="D14" s="23"/>
      <c r="E14" s="23"/>
      <c r="F14" s="22"/>
      <c r="G14" s="22"/>
      <c r="H14" s="23"/>
      <c r="I14" s="23"/>
      <c r="K14" s="22"/>
      <c r="L14" s="22"/>
      <c r="M14" s="22"/>
      <c r="N14" s="23"/>
      <c r="O14" s="23"/>
      <c r="P14" s="22"/>
      <c r="Q14" s="22"/>
      <c r="R14" s="23"/>
      <c r="S14" s="23"/>
    </row>
    <row r="15" spans="1:19">
      <c r="A15" s="21"/>
      <c r="B15" s="22"/>
      <c r="C15" s="22"/>
      <c r="D15" s="23"/>
      <c r="E15" s="23"/>
      <c r="F15" s="22"/>
      <c r="G15" s="22"/>
      <c r="H15" s="23"/>
      <c r="I15" s="23"/>
      <c r="K15" s="22"/>
      <c r="L15" s="22"/>
      <c r="M15" s="22"/>
      <c r="N15" s="23"/>
      <c r="O15" s="23"/>
      <c r="P15" s="22"/>
      <c r="Q15" s="22"/>
      <c r="R15" s="23"/>
      <c r="S15" s="23"/>
    </row>
    <row r="16" spans="1:19">
      <c r="A16" s="21"/>
      <c r="B16" s="22"/>
      <c r="C16" s="22"/>
      <c r="D16" s="23"/>
      <c r="E16" s="23"/>
      <c r="F16" s="22"/>
      <c r="G16" s="22"/>
      <c r="H16" s="23"/>
      <c r="I16" s="23"/>
      <c r="K16" s="22"/>
      <c r="L16" s="22"/>
      <c r="M16" s="22"/>
      <c r="N16" s="23"/>
      <c r="O16" s="23"/>
      <c r="P16" s="22"/>
      <c r="Q16" s="22"/>
      <c r="R16" s="23"/>
      <c r="S16" s="23"/>
    </row>
    <row r="17" spans="1:19">
      <c r="A17" s="21"/>
      <c r="B17" s="22"/>
      <c r="C17" s="22"/>
      <c r="D17" s="23"/>
      <c r="E17" s="23"/>
      <c r="F17" s="22"/>
      <c r="G17" s="22"/>
      <c r="H17" s="23"/>
      <c r="I17" s="23"/>
      <c r="K17" s="22"/>
      <c r="L17" s="22"/>
      <c r="M17" s="22"/>
      <c r="N17" s="23"/>
      <c r="O17" s="23"/>
      <c r="P17" s="22"/>
      <c r="Q17" s="22"/>
      <c r="R17" s="23"/>
      <c r="S17" s="23"/>
    </row>
    <row r="18" spans="1:19">
      <c r="A18" s="21"/>
      <c r="B18" s="22"/>
      <c r="C18" s="22"/>
      <c r="D18" s="23"/>
      <c r="E18" s="23"/>
      <c r="F18" s="22"/>
      <c r="G18" s="22"/>
      <c r="H18" s="23"/>
      <c r="I18" s="23"/>
      <c r="K18" s="22"/>
      <c r="L18" s="22"/>
      <c r="M18" s="22"/>
      <c r="N18" s="23"/>
      <c r="O18" s="23"/>
      <c r="P18" s="22"/>
      <c r="Q18" s="22"/>
      <c r="R18" s="23"/>
      <c r="S18" s="23"/>
    </row>
    <row r="19" spans="1:19">
      <c r="A19" s="21"/>
      <c r="B19" s="22"/>
      <c r="C19" s="22"/>
      <c r="D19" s="23"/>
      <c r="E19" s="23"/>
      <c r="F19" s="22"/>
      <c r="G19" s="22"/>
      <c r="H19" s="23"/>
      <c r="I19" s="23"/>
      <c r="K19" s="22"/>
      <c r="L19" s="22"/>
      <c r="M19" s="22"/>
      <c r="N19" s="23"/>
      <c r="O19" s="23"/>
      <c r="P19" s="22"/>
      <c r="Q19" s="22"/>
      <c r="R19" s="23"/>
      <c r="S19" s="23"/>
    </row>
    <row r="20" spans="1:19">
      <c r="A20" s="21"/>
      <c r="B20" s="22"/>
      <c r="C20" s="22"/>
      <c r="D20" s="23"/>
      <c r="E20" s="23"/>
      <c r="F20" s="22"/>
      <c r="G20" s="22"/>
      <c r="H20" s="23"/>
      <c r="I20" s="23"/>
      <c r="K20" s="22"/>
      <c r="L20" s="22"/>
      <c r="M20" s="22"/>
      <c r="N20" s="23"/>
      <c r="O20" s="23"/>
      <c r="P20" s="22"/>
      <c r="Q20" s="22"/>
      <c r="R20" s="23"/>
      <c r="S20" s="23"/>
    </row>
    <row r="21" spans="1:19">
      <c r="A21" s="21"/>
      <c r="B21" s="22"/>
      <c r="C21" s="22"/>
      <c r="D21" s="23"/>
      <c r="E21" s="23"/>
      <c r="F21" s="22"/>
      <c r="G21" s="22"/>
      <c r="H21" s="23"/>
      <c r="I21" s="23"/>
      <c r="K21" s="22"/>
      <c r="L21" s="22"/>
      <c r="M21" s="22"/>
      <c r="N21" s="23"/>
      <c r="O21" s="23"/>
      <c r="P21" s="22"/>
      <c r="Q21" s="22"/>
      <c r="R21" s="23"/>
      <c r="S21" s="23"/>
    </row>
    <row r="22" spans="1:19">
      <c r="A22" s="21"/>
      <c r="B22" s="22"/>
      <c r="C22" s="22"/>
      <c r="D22" s="23"/>
      <c r="E22" s="23"/>
      <c r="F22" s="22"/>
      <c r="G22" s="22"/>
      <c r="H22" s="23"/>
      <c r="I22" s="23"/>
      <c r="K22" s="22"/>
      <c r="L22" s="22"/>
      <c r="M22" s="22"/>
      <c r="N22" s="23"/>
      <c r="O22" s="23"/>
      <c r="P22" s="22"/>
      <c r="Q22" s="22"/>
      <c r="R22" s="23"/>
      <c r="S22" s="23"/>
    </row>
    <row r="23" spans="1:19">
      <c r="A23" s="21"/>
      <c r="B23" s="22"/>
      <c r="C23" s="22"/>
      <c r="D23" s="23"/>
      <c r="E23" s="23"/>
      <c r="F23" s="22"/>
      <c r="G23" s="22"/>
      <c r="H23" s="23"/>
      <c r="I23" s="23"/>
      <c r="K23" s="22"/>
      <c r="L23" s="22"/>
      <c r="M23" s="22"/>
      <c r="N23" s="23"/>
      <c r="O23" s="23"/>
      <c r="P23" s="22"/>
      <c r="Q23" s="22"/>
      <c r="R23" s="23"/>
      <c r="S23" s="23"/>
    </row>
    <row r="24" spans="1:19">
      <c r="A24" s="21"/>
      <c r="B24" s="22"/>
      <c r="C24" s="22"/>
      <c r="D24" s="23"/>
      <c r="E24" s="23"/>
      <c r="F24" s="22"/>
      <c r="G24" s="22"/>
      <c r="H24" s="23"/>
      <c r="I24" s="23"/>
      <c r="K24" s="22"/>
      <c r="L24" s="22"/>
      <c r="M24" s="22"/>
      <c r="N24" s="23"/>
      <c r="O24" s="23"/>
      <c r="P24" s="22"/>
      <c r="Q24" s="22"/>
      <c r="R24" s="23"/>
      <c r="S24" s="23"/>
    </row>
    <row r="25" spans="11:19">
      <c r="K25" s="22"/>
      <c r="L25" s="22"/>
      <c r="M25" s="22"/>
      <c r="N25" s="23"/>
      <c r="O25" s="23"/>
      <c r="P25" s="38"/>
      <c r="Q25" s="38"/>
      <c r="R25" s="38"/>
      <c r="S25" s="38"/>
    </row>
    <row r="26" spans="11:19">
      <c r="K26" s="22"/>
      <c r="L26" s="22"/>
      <c r="M26" s="22"/>
      <c r="N26" s="23"/>
      <c r="O26" s="23"/>
      <c r="P26" s="38"/>
      <c r="Q26" s="38"/>
      <c r="R26" s="38"/>
      <c r="S26" s="38"/>
    </row>
    <row r="27" spans="11:19">
      <c r="K27" s="22"/>
      <c r="L27" s="22"/>
      <c r="M27" s="22"/>
      <c r="N27" s="23"/>
      <c r="O27" s="23"/>
      <c r="P27" s="38"/>
      <c r="Q27" s="38"/>
      <c r="R27" s="38"/>
      <c r="S27" s="38"/>
    </row>
    <row r="28" spans="11:19">
      <c r="K28" s="22"/>
      <c r="L28" s="22"/>
      <c r="M28" s="22"/>
      <c r="N28" s="23"/>
      <c r="O28" s="23"/>
      <c r="P28" s="38"/>
      <c r="Q28" s="38"/>
      <c r="R28" s="38"/>
      <c r="S28" s="38"/>
    </row>
    <row r="29" spans="11:19">
      <c r="K29" s="22"/>
      <c r="L29" s="22"/>
      <c r="M29" s="22"/>
      <c r="N29" s="23"/>
      <c r="O29" s="23"/>
      <c r="P29" s="38"/>
      <c r="Q29" s="38"/>
      <c r="R29" s="38"/>
      <c r="S29" s="38"/>
    </row>
    <row r="30" spans="11:19">
      <c r="K30" s="22"/>
      <c r="L30" s="22"/>
      <c r="M30" s="22"/>
      <c r="N30" s="23"/>
      <c r="O30" s="23"/>
      <c r="P30" s="38"/>
      <c r="Q30" s="38"/>
      <c r="R30" s="38"/>
      <c r="S30" s="38"/>
    </row>
    <row r="31" spans="11:19">
      <c r="K31" s="22"/>
      <c r="L31" s="22"/>
      <c r="M31" s="22"/>
      <c r="N31" s="23"/>
      <c r="O31" s="23"/>
      <c r="P31" s="38"/>
      <c r="Q31" s="38"/>
      <c r="R31" s="38"/>
      <c r="S31" s="38"/>
    </row>
    <row r="32" spans="11:19">
      <c r="K32" s="22"/>
      <c r="L32" s="22"/>
      <c r="M32" s="22"/>
      <c r="N32" s="23"/>
      <c r="O32" s="23"/>
      <c r="P32" s="38"/>
      <c r="Q32" s="38"/>
      <c r="R32" s="38"/>
      <c r="S32" s="38"/>
    </row>
    <row r="33" spans="11:19">
      <c r="K33" s="22"/>
      <c r="L33" s="22"/>
      <c r="M33" s="22"/>
      <c r="N33" s="23"/>
      <c r="O33" s="23"/>
      <c r="P33" s="38"/>
      <c r="Q33" s="38"/>
      <c r="R33" s="38"/>
      <c r="S33" s="38"/>
    </row>
    <row r="34" spans="11:19">
      <c r="K34" s="22"/>
      <c r="L34" s="22"/>
      <c r="M34" s="22"/>
      <c r="N34" s="23"/>
      <c r="O34" s="23"/>
      <c r="P34" s="38"/>
      <c r="Q34" s="38"/>
      <c r="R34" s="38"/>
      <c r="S34" s="38"/>
    </row>
    <row r="35" spans="11:19">
      <c r="K35" s="22"/>
      <c r="L35" s="22"/>
      <c r="M35" s="22"/>
      <c r="N35" s="23"/>
      <c r="O35" s="23"/>
      <c r="P35" s="38"/>
      <c r="Q35" s="38"/>
      <c r="R35" s="38"/>
      <c r="S35" s="38"/>
    </row>
    <row r="36" spans="11:19">
      <c r="K36" s="22"/>
      <c r="L36" s="22"/>
      <c r="M36" s="22"/>
      <c r="N36" s="23"/>
      <c r="O36" s="23"/>
      <c r="P36" s="38"/>
      <c r="Q36" s="38"/>
      <c r="R36" s="38"/>
      <c r="S36" s="38"/>
    </row>
    <row r="37" spans="11:19">
      <c r="K37" s="38"/>
      <c r="L37" s="38"/>
      <c r="M37" s="38"/>
      <c r="N37" s="38"/>
      <c r="O37" s="38"/>
      <c r="P37" s="38"/>
      <c r="Q37" s="38"/>
      <c r="R37" s="38"/>
      <c r="S37" s="38"/>
    </row>
    <row r="38" spans="11:19">
      <c r="K38" s="38"/>
      <c r="L38" s="38"/>
      <c r="M38" s="38"/>
      <c r="N38" s="38"/>
      <c r="O38" s="38"/>
      <c r="P38" s="38"/>
      <c r="Q38" s="38"/>
      <c r="R38" s="38"/>
      <c r="S38" s="38"/>
    </row>
  </sheetData>
  <mergeCells count="27">
    <mergeCell ref="B1:C1"/>
    <mergeCell ref="D1:E1"/>
    <mergeCell ref="F1:G1"/>
    <mergeCell ref="H1:I1"/>
    <mergeCell ref="L1:M1"/>
    <mergeCell ref="N1:O1"/>
    <mergeCell ref="P1:Q1"/>
    <mergeCell ref="R1:S1"/>
    <mergeCell ref="V1:W1"/>
    <mergeCell ref="X1:Y1"/>
    <mergeCell ref="Z1:AA1"/>
    <mergeCell ref="AB1:AC1"/>
    <mergeCell ref="B2:C2"/>
    <mergeCell ref="D2:E2"/>
    <mergeCell ref="F2:G2"/>
    <mergeCell ref="H2:I2"/>
    <mergeCell ref="L2:M2"/>
    <mergeCell ref="N2:O2"/>
    <mergeCell ref="P2:Q2"/>
    <mergeCell ref="R2:S2"/>
    <mergeCell ref="V2:W2"/>
    <mergeCell ref="X2:Y2"/>
    <mergeCell ref="Z2:AA2"/>
    <mergeCell ref="AB2:AC2"/>
    <mergeCell ref="A2:A3"/>
    <mergeCell ref="K2:K3"/>
    <mergeCell ref="U2:U3"/>
  </mergeCell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J14"/>
  <sheetViews>
    <sheetView workbookViewId="0">
      <selection activeCell="AK2" sqref="AK2"/>
    </sheetView>
  </sheetViews>
  <sheetFormatPr defaultColWidth="9" defaultRowHeight="14.25"/>
  <cols>
    <col min="12" max="12" width="3.375" customWidth="1"/>
    <col min="24" max="24" width="3.25" customWidth="1"/>
    <col min="36" max="36" width="3" customWidth="1"/>
  </cols>
  <sheetData>
    <row r="1" spans="1:36">
      <c r="A1" s="6"/>
      <c r="B1" s="7" t="s">
        <v>614</v>
      </c>
      <c r="C1" s="7"/>
      <c r="D1" s="7"/>
      <c r="E1" s="7"/>
      <c r="F1" s="7"/>
      <c r="G1" s="8" t="s">
        <v>606</v>
      </c>
      <c r="H1" s="8"/>
      <c r="I1" s="8"/>
      <c r="J1" s="8"/>
      <c r="K1" s="8"/>
      <c r="L1" s="24"/>
      <c r="M1" s="11"/>
      <c r="N1" s="7" t="s">
        <v>614</v>
      </c>
      <c r="O1" s="7"/>
      <c r="P1" s="7"/>
      <c r="Q1" s="7"/>
      <c r="R1" s="7"/>
      <c r="S1" s="8" t="s">
        <v>606</v>
      </c>
      <c r="T1" s="8"/>
      <c r="U1" s="8"/>
      <c r="V1" s="8"/>
      <c r="W1" s="8"/>
      <c r="X1" s="24"/>
      <c r="Y1" s="32"/>
      <c r="Z1" s="7" t="s">
        <v>614</v>
      </c>
      <c r="AA1" s="7"/>
      <c r="AB1" s="7"/>
      <c r="AC1" s="7"/>
      <c r="AD1" s="7"/>
      <c r="AE1" s="8" t="s">
        <v>606</v>
      </c>
      <c r="AF1" s="8"/>
      <c r="AG1" s="8"/>
      <c r="AH1" s="8"/>
      <c r="AI1" s="8"/>
      <c r="AJ1" s="24"/>
    </row>
    <row r="2" spans="1:36">
      <c r="A2" s="9" t="s">
        <v>607</v>
      </c>
      <c r="B2" s="6" t="s">
        <v>615</v>
      </c>
      <c r="C2" s="6"/>
      <c r="D2" s="6" t="s">
        <v>616</v>
      </c>
      <c r="E2" s="6"/>
      <c r="F2" s="10" t="s">
        <v>617</v>
      </c>
      <c r="G2" s="6" t="s">
        <v>615</v>
      </c>
      <c r="H2" s="6"/>
      <c r="I2" s="6" t="s">
        <v>616</v>
      </c>
      <c r="J2" s="6"/>
      <c r="K2" s="10" t="s">
        <v>617</v>
      </c>
      <c r="L2" s="24"/>
      <c r="M2" s="25" t="s">
        <v>610</v>
      </c>
      <c r="N2" s="6" t="s">
        <v>615</v>
      </c>
      <c r="O2" s="6"/>
      <c r="P2" s="6" t="s">
        <v>616</v>
      </c>
      <c r="Q2" s="6"/>
      <c r="R2" s="10" t="s">
        <v>617</v>
      </c>
      <c r="S2" s="6" t="s">
        <v>615</v>
      </c>
      <c r="T2" s="6"/>
      <c r="U2" s="6" t="s">
        <v>616</v>
      </c>
      <c r="V2" s="6"/>
      <c r="W2" s="10" t="s">
        <v>617</v>
      </c>
      <c r="X2" s="24"/>
      <c r="Y2" s="33" t="s">
        <v>611</v>
      </c>
      <c r="Z2" s="6" t="s">
        <v>615</v>
      </c>
      <c r="AA2" s="6"/>
      <c r="AB2" s="6" t="s">
        <v>616</v>
      </c>
      <c r="AC2" s="6"/>
      <c r="AD2" s="10" t="s">
        <v>617</v>
      </c>
      <c r="AE2" s="6" t="s">
        <v>615</v>
      </c>
      <c r="AF2" s="6"/>
      <c r="AG2" s="6" t="s">
        <v>616</v>
      </c>
      <c r="AH2" s="6"/>
      <c r="AI2" s="10" t="s">
        <v>617</v>
      </c>
      <c r="AJ2" s="24"/>
    </row>
    <row r="3" spans="1:36">
      <c r="A3" s="6"/>
      <c r="B3" s="6" t="s">
        <v>612</v>
      </c>
      <c r="C3" s="6" t="s">
        <v>613</v>
      </c>
      <c r="D3" s="6" t="s">
        <v>612</v>
      </c>
      <c r="E3" s="6" t="s">
        <v>613</v>
      </c>
      <c r="F3" s="10"/>
      <c r="G3" s="6" t="s">
        <v>612</v>
      </c>
      <c r="H3" s="6" t="s">
        <v>613</v>
      </c>
      <c r="I3" s="6" t="s">
        <v>612</v>
      </c>
      <c r="J3" s="6" t="s">
        <v>613</v>
      </c>
      <c r="K3" s="10"/>
      <c r="L3" s="24"/>
      <c r="M3" s="11"/>
      <c r="N3" s="6" t="s">
        <v>612</v>
      </c>
      <c r="O3" s="6" t="s">
        <v>613</v>
      </c>
      <c r="P3" s="6" t="s">
        <v>612</v>
      </c>
      <c r="Q3" s="6" t="s">
        <v>613</v>
      </c>
      <c r="R3" s="10"/>
      <c r="S3" s="6" t="s">
        <v>612</v>
      </c>
      <c r="T3" s="6" t="s">
        <v>613</v>
      </c>
      <c r="U3" s="6" t="s">
        <v>612</v>
      </c>
      <c r="V3" s="6" t="s">
        <v>613</v>
      </c>
      <c r="W3" s="10"/>
      <c r="X3" s="24"/>
      <c r="Y3" s="32"/>
      <c r="Z3" s="6" t="s">
        <v>612</v>
      </c>
      <c r="AA3" s="6" t="s">
        <v>613</v>
      </c>
      <c r="AB3" s="6" t="s">
        <v>612</v>
      </c>
      <c r="AC3" s="6" t="s">
        <v>613</v>
      </c>
      <c r="AD3" s="10"/>
      <c r="AE3" s="6" t="s">
        <v>612</v>
      </c>
      <c r="AF3" s="6" t="s">
        <v>613</v>
      </c>
      <c r="AG3" s="6" t="s">
        <v>612</v>
      </c>
      <c r="AH3" s="6" t="s">
        <v>613</v>
      </c>
      <c r="AI3" s="10"/>
      <c r="AJ3" s="24"/>
    </row>
    <row r="4" spans="1:36">
      <c r="A4" s="6">
        <v>0</v>
      </c>
      <c r="B4" s="11">
        <v>-65.7</v>
      </c>
      <c r="C4" s="11">
        <v>-65.7</v>
      </c>
      <c r="D4" s="12">
        <v>-67.7</v>
      </c>
      <c r="E4" s="12">
        <v>-67.5</v>
      </c>
      <c r="F4" s="13">
        <v>0.67</v>
      </c>
      <c r="G4" s="11">
        <v>-60.6</v>
      </c>
      <c r="H4" s="11">
        <v>-60.1</v>
      </c>
      <c r="I4" s="12">
        <v>-65.5</v>
      </c>
      <c r="J4" s="12">
        <v>-65.7</v>
      </c>
      <c r="K4" s="13">
        <v>0.68</v>
      </c>
      <c r="L4" s="24"/>
      <c r="M4" s="11">
        <v>765</v>
      </c>
      <c r="N4" s="11">
        <v>-65.7</v>
      </c>
      <c r="O4" s="11">
        <v>-65.7</v>
      </c>
      <c r="P4" s="12">
        <v>-67.7</v>
      </c>
      <c r="Q4" s="12">
        <v>-67.5</v>
      </c>
      <c r="R4" s="13">
        <v>0.61</v>
      </c>
      <c r="S4" s="11">
        <v>-62.3</v>
      </c>
      <c r="T4" s="11">
        <v>-61.9</v>
      </c>
      <c r="U4" s="12">
        <v>-65.5</v>
      </c>
      <c r="V4" s="12">
        <v>-65.7</v>
      </c>
      <c r="W4" s="13">
        <v>0.65</v>
      </c>
      <c r="X4" s="24"/>
      <c r="Y4" s="32">
        <v>10</v>
      </c>
      <c r="Z4" s="11">
        <v>-65.7</v>
      </c>
      <c r="AA4" s="11">
        <v>-65.7</v>
      </c>
      <c r="AB4" s="12">
        <v>-67.7</v>
      </c>
      <c r="AC4" s="12">
        <v>-67.5</v>
      </c>
      <c r="AD4" s="13">
        <v>0.61</v>
      </c>
      <c r="AE4" s="11">
        <v>-62.3</v>
      </c>
      <c r="AF4" s="11">
        <v>-61.9</v>
      </c>
      <c r="AG4" s="12">
        <v>-65.5</v>
      </c>
      <c r="AH4" s="12">
        <v>-65.7</v>
      </c>
      <c r="AI4" s="13">
        <v>0.66</v>
      </c>
      <c r="AJ4" s="24"/>
    </row>
    <row r="5" spans="1:36">
      <c r="A5" s="6">
        <v>-5</v>
      </c>
      <c r="B5" s="11">
        <v>-64.9</v>
      </c>
      <c r="C5" s="11">
        <v>-64.9</v>
      </c>
      <c r="D5" s="12">
        <v>-65.5</v>
      </c>
      <c r="E5" s="12">
        <v>-65.5</v>
      </c>
      <c r="F5" s="14"/>
      <c r="G5" s="11">
        <v>-60.4</v>
      </c>
      <c r="H5" s="11">
        <v>-60.7</v>
      </c>
      <c r="I5" s="12">
        <v>-66.8</v>
      </c>
      <c r="J5" s="12">
        <v>-66.4</v>
      </c>
      <c r="K5" s="14"/>
      <c r="L5" s="24"/>
      <c r="M5" s="11">
        <v>775</v>
      </c>
      <c r="N5" s="11">
        <v>-61</v>
      </c>
      <c r="O5" s="11">
        <v>-62.8</v>
      </c>
      <c r="P5" s="12">
        <v>-67.5</v>
      </c>
      <c r="Q5" s="12">
        <v>-67.8</v>
      </c>
      <c r="R5" s="13">
        <v>0.66</v>
      </c>
      <c r="S5" s="11">
        <v>-64.1</v>
      </c>
      <c r="T5" s="11">
        <v>-65.8</v>
      </c>
      <c r="U5" s="12">
        <v>-67.2</v>
      </c>
      <c r="V5" s="12">
        <v>-67.7</v>
      </c>
      <c r="W5" s="13">
        <v>0.71</v>
      </c>
      <c r="X5" s="24"/>
      <c r="Y5" s="32">
        <v>20</v>
      </c>
      <c r="Z5" s="32">
        <v>-64.3</v>
      </c>
      <c r="AA5" s="32">
        <v>-64.1</v>
      </c>
      <c r="AB5" s="12">
        <v>-65.6</v>
      </c>
      <c r="AC5" s="12">
        <v>-65.9</v>
      </c>
      <c r="AD5" s="13">
        <v>0.72</v>
      </c>
      <c r="AE5" s="32">
        <v>-64</v>
      </c>
      <c r="AF5" s="32">
        <v>-64</v>
      </c>
      <c r="AG5" s="12">
        <v>-65.3</v>
      </c>
      <c r="AH5" s="12">
        <v>-65.1</v>
      </c>
      <c r="AI5" s="13">
        <v>0.75</v>
      </c>
      <c r="AJ5" s="24"/>
    </row>
    <row r="6" spans="1:36">
      <c r="A6" s="6">
        <v>-10</v>
      </c>
      <c r="B6" s="11">
        <v>-64.9</v>
      </c>
      <c r="C6" s="11">
        <v>-64.9</v>
      </c>
      <c r="D6" s="12">
        <v>-65.5</v>
      </c>
      <c r="E6" s="12">
        <v>-65.5</v>
      </c>
      <c r="F6" s="15"/>
      <c r="G6" s="11">
        <v>-60.9</v>
      </c>
      <c r="H6" s="11">
        <v>-60.5</v>
      </c>
      <c r="I6" s="12">
        <v>-65.7</v>
      </c>
      <c r="J6" s="12">
        <v>-65.9</v>
      </c>
      <c r="K6" s="15"/>
      <c r="L6" s="24"/>
      <c r="M6" s="11">
        <v>785</v>
      </c>
      <c r="N6" s="11">
        <v>-65.6</v>
      </c>
      <c r="O6" s="11">
        <v>-65.9</v>
      </c>
      <c r="P6" s="12">
        <v>-65.4</v>
      </c>
      <c r="Q6" s="12">
        <v>-67.8</v>
      </c>
      <c r="R6" s="13">
        <v>0.65</v>
      </c>
      <c r="S6" s="11">
        <v>-66.4</v>
      </c>
      <c r="T6" s="11">
        <v>-66.5</v>
      </c>
      <c r="U6" s="12">
        <v>-63.9</v>
      </c>
      <c r="V6" s="12">
        <v>-67.6</v>
      </c>
      <c r="W6" s="13">
        <v>0.82</v>
      </c>
      <c r="X6" s="24"/>
      <c r="Y6" s="32">
        <v>30</v>
      </c>
      <c r="Z6" s="32">
        <v>-62.7</v>
      </c>
      <c r="AA6" s="34">
        <v>-62.6</v>
      </c>
      <c r="AB6" s="12">
        <v>-62.4</v>
      </c>
      <c r="AC6" s="12">
        <v>-63.2</v>
      </c>
      <c r="AD6" s="13">
        <v>0.97</v>
      </c>
      <c r="AE6" s="32">
        <v>-62.7</v>
      </c>
      <c r="AF6" s="32">
        <v>-62.6</v>
      </c>
      <c r="AG6" s="12">
        <v>-62.1</v>
      </c>
      <c r="AH6" s="12">
        <v>-63.2</v>
      </c>
      <c r="AI6" s="13">
        <v>1.11</v>
      </c>
      <c r="AJ6" s="24"/>
    </row>
    <row r="7" spans="1:36">
      <c r="A7" s="6">
        <v>-15</v>
      </c>
      <c r="B7" s="11">
        <v>-57.2</v>
      </c>
      <c r="C7" s="11">
        <v>-57.2</v>
      </c>
      <c r="D7" s="12">
        <v>-57.5</v>
      </c>
      <c r="E7" s="12">
        <v>-57.5</v>
      </c>
      <c r="F7" s="15"/>
      <c r="G7" s="11">
        <v>-60.8</v>
      </c>
      <c r="H7" s="11">
        <v>-60.2</v>
      </c>
      <c r="I7" s="12">
        <v>-63.7</v>
      </c>
      <c r="J7" s="12">
        <v>-63.5</v>
      </c>
      <c r="K7" s="15"/>
      <c r="L7" s="24"/>
      <c r="M7" s="26">
        <v>795</v>
      </c>
      <c r="N7" s="26">
        <v>-65.8</v>
      </c>
      <c r="O7" s="26">
        <v>-66.1</v>
      </c>
      <c r="P7" s="27">
        <v>-67.6</v>
      </c>
      <c r="Q7" s="27">
        <v>-67.8</v>
      </c>
      <c r="R7" s="13">
        <v>0.73</v>
      </c>
      <c r="S7" s="26">
        <v>-66.1</v>
      </c>
      <c r="T7" s="26">
        <v>-65.5</v>
      </c>
      <c r="U7" s="27">
        <v>-67.4</v>
      </c>
      <c r="V7" s="27">
        <v>-67.6</v>
      </c>
      <c r="W7" s="13">
        <v>0.67</v>
      </c>
      <c r="X7" s="24"/>
      <c r="Y7" s="35"/>
      <c r="Z7" s="35"/>
      <c r="AA7" s="35"/>
      <c r="AB7" s="35"/>
      <c r="AC7" s="35"/>
      <c r="AD7" s="36"/>
      <c r="AJ7" s="24"/>
    </row>
    <row r="8" spans="1:36">
      <c r="A8" s="16">
        <v>-20</v>
      </c>
      <c r="B8" s="11">
        <v>-57.5</v>
      </c>
      <c r="C8" s="11">
        <v>-57.5</v>
      </c>
      <c r="D8" s="12">
        <v>-57.7</v>
      </c>
      <c r="E8" s="12">
        <v>-57.7</v>
      </c>
      <c r="F8" s="17"/>
      <c r="G8" s="11">
        <v>-58.2</v>
      </c>
      <c r="H8" s="11">
        <v>-57.9</v>
      </c>
      <c r="I8" s="12">
        <v>-60.3</v>
      </c>
      <c r="J8" s="12">
        <v>-60.2</v>
      </c>
      <c r="K8" s="17"/>
      <c r="L8" s="24"/>
      <c r="M8" s="28"/>
      <c r="N8" s="28"/>
      <c r="O8" s="28"/>
      <c r="P8" s="29"/>
      <c r="Q8" s="29"/>
      <c r="R8" s="31"/>
      <c r="S8" s="28"/>
      <c r="T8" s="28"/>
      <c r="U8" s="29"/>
      <c r="V8" s="29"/>
      <c r="W8" s="31"/>
      <c r="X8" s="24"/>
      <c r="Y8" s="35"/>
      <c r="Z8" s="35"/>
      <c r="AA8" s="35"/>
      <c r="AB8" s="35"/>
      <c r="AC8" s="35"/>
      <c r="AD8" s="36"/>
      <c r="AJ8" s="24"/>
    </row>
    <row r="9" spans="1:36">
      <c r="A9" s="18"/>
      <c r="B9" s="19"/>
      <c r="C9" s="19"/>
      <c r="D9" s="20"/>
      <c r="E9" s="20"/>
      <c r="F9" s="20"/>
      <c r="G9" s="19"/>
      <c r="H9" s="19"/>
      <c r="I9" s="20"/>
      <c r="J9" s="20"/>
      <c r="K9" s="30"/>
      <c r="L9" s="24"/>
      <c r="M9" s="22"/>
      <c r="N9" s="22"/>
      <c r="O9" s="22"/>
      <c r="P9" s="23"/>
      <c r="Q9" s="23"/>
      <c r="R9" s="23"/>
      <c r="S9" s="22"/>
      <c r="T9" s="22"/>
      <c r="U9" s="23"/>
      <c r="V9" s="23"/>
      <c r="W9" s="30"/>
      <c r="X9" s="24"/>
      <c r="Y9" s="35"/>
      <c r="Z9" s="35"/>
      <c r="AA9" s="35"/>
      <c r="AB9" s="35"/>
      <c r="AC9" s="35"/>
      <c r="AD9" s="36"/>
      <c r="AJ9" s="24"/>
    </row>
    <row r="10" spans="1:36">
      <c r="A10" s="21"/>
      <c r="B10" s="22"/>
      <c r="C10" s="22"/>
      <c r="D10" s="23"/>
      <c r="E10" s="23"/>
      <c r="F10" s="23"/>
      <c r="G10" s="22"/>
      <c r="H10" s="22"/>
      <c r="I10" s="23"/>
      <c r="J10" s="23"/>
      <c r="K10" s="30"/>
      <c r="L10" s="24"/>
      <c r="M10" s="22"/>
      <c r="N10" s="22"/>
      <c r="O10" s="22"/>
      <c r="P10" s="23"/>
      <c r="Q10" s="23"/>
      <c r="R10" s="23"/>
      <c r="S10" s="22"/>
      <c r="T10" s="22"/>
      <c r="U10" s="23"/>
      <c r="V10" s="23"/>
      <c r="W10" s="30"/>
      <c r="X10" s="24"/>
      <c r="Y10" s="35"/>
      <c r="Z10" s="35"/>
      <c r="AA10" s="35"/>
      <c r="AB10" s="35"/>
      <c r="AC10" s="35"/>
      <c r="AD10" s="36"/>
      <c r="AJ10" s="24"/>
    </row>
    <row r="11" spans="1:36">
      <c r="A11" s="21"/>
      <c r="B11" s="22"/>
      <c r="C11" s="22"/>
      <c r="D11" s="23"/>
      <c r="E11" s="23"/>
      <c r="F11" s="23"/>
      <c r="G11" s="22"/>
      <c r="H11" s="22"/>
      <c r="I11" s="23"/>
      <c r="J11" s="23"/>
      <c r="K11" s="30"/>
      <c r="L11" s="24"/>
      <c r="M11" s="22"/>
      <c r="N11" s="22"/>
      <c r="O11" s="22"/>
      <c r="P11" s="23"/>
      <c r="Q11" s="23"/>
      <c r="R11" s="23"/>
      <c r="S11" s="22"/>
      <c r="T11" s="22"/>
      <c r="U11" s="23"/>
      <c r="V11" s="23"/>
      <c r="W11" s="30"/>
      <c r="X11" s="24"/>
      <c r="Y11" s="35"/>
      <c r="Z11" s="35"/>
      <c r="AA11" s="35"/>
      <c r="AB11" s="35"/>
      <c r="AC11" s="35"/>
      <c r="AD11" s="36"/>
      <c r="AJ11" s="24"/>
    </row>
    <row r="12" spans="1:36">
      <c r="A12" s="21"/>
      <c r="B12" s="22"/>
      <c r="C12" s="22"/>
      <c r="D12" s="23"/>
      <c r="E12" s="23"/>
      <c r="F12" s="23"/>
      <c r="G12" s="22"/>
      <c r="H12" s="22"/>
      <c r="I12" s="23"/>
      <c r="J12" s="23"/>
      <c r="K12" s="30"/>
      <c r="L12" s="24"/>
      <c r="M12" s="22"/>
      <c r="N12" s="22"/>
      <c r="O12" s="22"/>
      <c r="P12" s="23"/>
      <c r="Q12" s="23"/>
      <c r="R12" s="23"/>
      <c r="S12" s="22"/>
      <c r="T12" s="22"/>
      <c r="U12" s="23"/>
      <c r="V12" s="23"/>
      <c r="W12" s="30"/>
      <c r="X12" s="24"/>
      <c r="Y12" s="35"/>
      <c r="Z12" s="35"/>
      <c r="AA12" s="35"/>
      <c r="AB12" s="35"/>
      <c r="AC12" s="35"/>
      <c r="AD12" s="36"/>
      <c r="AJ12" s="24"/>
    </row>
    <row r="13" spans="1:36">
      <c r="A13" s="21"/>
      <c r="B13" s="22"/>
      <c r="C13" s="22"/>
      <c r="D13" s="23"/>
      <c r="E13" s="23"/>
      <c r="F13" s="23"/>
      <c r="G13" s="22"/>
      <c r="H13" s="22"/>
      <c r="I13" s="23"/>
      <c r="J13" s="23"/>
      <c r="K13" s="30"/>
      <c r="L13" s="24"/>
      <c r="M13" s="22"/>
      <c r="N13" s="22"/>
      <c r="O13" s="22"/>
      <c r="P13" s="23"/>
      <c r="Q13" s="23"/>
      <c r="R13" s="23"/>
      <c r="S13" s="22"/>
      <c r="T13" s="22"/>
      <c r="U13" s="23"/>
      <c r="V13" s="23"/>
      <c r="W13" s="30"/>
      <c r="X13" s="24"/>
      <c r="Y13" s="35"/>
      <c r="Z13" s="35"/>
      <c r="AA13" s="35"/>
      <c r="AB13" s="35"/>
      <c r="AC13" s="35"/>
      <c r="AD13" s="36"/>
      <c r="AJ13" s="24"/>
    </row>
    <row r="14" spans="1:36">
      <c r="A14" s="21"/>
      <c r="B14" s="22"/>
      <c r="C14" s="22"/>
      <c r="D14" s="23"/>
      <c r="E14" s="23"/>
      <c r="F14" s="23"/>
      <c r="G14" s="22"/>
      <c r="H14" s="22"/>
      <c r="I14" s="23"/>
      <c r="J14" s="23"/>
      <c r="K14" s="30"/>
      <c r="L14" s="24"/>
      <c r="M14" s="22"/>
      <c r="N14" s="22"/>
      <c r="O14" s="22"/>
      <c r="P14" s="23"/>
      <c r="Q14" s="23"/>
      <c r="R14" s="23"/>
      <c r="S14" s="22"/>
      <c r="T14" s="22"/>
      <c r="U14" s="23"/>
      <c r="V14" s="23"/>
      <c r="W14" s="30"/>
      <c r="X14" s="24"/>
      <c r="Y14" s="35"/>
      <c r="Z14" s="35"/>
      <c r="AA14" s="35"/>
      <c r="AB14" s="35"/>
      <c r="AC14" s="35"/>
      <c r="AD14" s="36"/>
      <c r="AJ14" s="24"/>
    </row>
  </sheetData>
  <mergeCells count="29">
    <mergeCell ref="B1:F1"/>
    <mergeCell ref="G1:K1"/>
    <mergeCell ref="N1:R1"/>
    <mergeCell ref="S1:W1"/>
    <mergeCell ref="Z1:AD1"/>
    <mergeCell ref="AE1:AI1"/>
    <mergeCell ref="B2:C2"/>
    <mergeCell ref="D2:E2"/>
    <mergeCell ref="G2:H2"/>
    <mergeCell ref="I2:J2"/>
    <mergeCell ref="N2:O2"/>
    <mergeCell ref="P2:Q2"/>
    <mergeCell ref="S2:T2"/>
    <mergeCell ref="U2:V2"/>
    <mergeCell ref="Z2:AA2"/>
    <mergeCell ref="AB2:AC2"/>
    <mergeCell ref="AE2:AF2"/>
    <mergeCell ref="AG2:AH2"/>
    <mergeCell ref="A2:A3"/>
    <mergeCell ref="F2:F3"/>
    <mergeCell ref="F5:F8"/>
    <mergeCell ref="K2:K3"/>
    <mergeCell ref="K5:K8"/>
    <mergeCell ref="M2:M3"/>
    <mergeCell ref="R2:R3"/>
    <mergeCell ref="W2:W3"/>
    <mergeCell ref="Y2:Y3"/>
    <mergeCell ref="AD2:AD3"/>
    <mergeCell ref="AI2:AI3"/>
  </mergeCell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1"/>
  <sheetViews>
    <sheetView tabSelected="1" zoomScale="85" zoomScaleNormal="85" workbookViewId="0">
      <selection activeCell="C14" sqref="C14"/>
    </sheetView>
  </sheetViews>
  <sheetFormatPr defaultColWidth="9" defaultRowHeight="14.25" outlineLevelCol="3"/>
  <cols>
    <col min="1" max="1" width="12.625" customWidth="1"/>
    <col min="2" max="3" width="47.2416666666667" style="1" customWidth="1"/>
    <col min="4" max="4" width="9.00833333333333" customWidth="1"/>
  </cols>
  <sheetData>
    <row r="1" ht="15.75" spans="1:4">
      <c r="A1" s="2" t="s">
        <v>618</v>
      </c>
      <c r="B1" s="2" t="s">
        <v>619</v>
      </c>
      <c r="C1" s="3" t="s">
        <v>620</v>
      </c>
      <c r="D1" s="4"/>
    </row>
    <row r="2" ht="214" customHeight="1" spans="1:4">
      <c r="A2" s="3"/>
      <c r="B2" s="2" t="str">
        <f>_xlfn.DISPIMG("ID_0C75FA153DAB4A88BB1A7DC860A31299",1)</f>
        <v>=DISPIMG("ID_0C75FA153DAB4A88BB1A7DC860A31299",1)</v>
      </c>
      <c r="C2" s="3" t="str">
        <f>_xlfn.DISPIMG("ID_B8E726C13B2744E9B3950A9A2B835976",1)</f>
        <v>=DISPIMG("ID_B8E726C13B2744E9B3950A9A2B835976",1)</v>
      </c>
      <c r="D2" s="4"/>
    </row>
    <row r="3" ht="15.75" spans="1:4">
      <c r="A3" s="3"/>
      <c r="B3" s="2" t="s">
        <v>621</v>
      </c>
      <c r="C3" s="3" t="s">
        <v>622</v>
      </c>
      <c r="D3" s="4"/>
    </row>
    <row r="4" ht="213.15" spans="1:4">
      <c r="A4" s="3"/>
      <c r="B4" s="2" t="str">
        <f>_xlfn.DISPIMG("ID_BD2AA27999FA4D708088BAF0972730EE",1)</f>
        <v>=DISPIMG("ID_BD2AA27999FA4D708088BAF0972730EE",1)</v>
      </c>
      <c r="C4" s="3" t="str">
        <f>_xlfn.DISPIMG("ID_0E29A335AB2A45C3B9E5EE9BD0F90E96",1)</f>
        <v>=DISPIMG("ID_0E29A335AB2A45C3B9E5EE9BD0F90E96",1)</v>
      </c>
      <c r="D4" s="4"/>
    </row>
    <row r="5" ht="15.75" spans="1:4">
      <c r="A5" s="3"/>
      <c r="B5" s="2" t="s">
        <v>623</v>
      </c>
      <c r="C5" s="3" t="s">
        <v>624</v>
      </c>
      <c r="D5" s="4"/>
    </row>
    <row r="6" ht="213.15" spans="1:4">
      <c r="A6" s="3"/>
      <c r="B6" s="2" t="str">
        <f>_xlfn.DISPIMG("ID_F5CCE28B51E14F02875FF8A05290435E",1)</f>
        <v>=DISPIMG("ID_F5CCE28B51E14F02875FF8A05290435E",1)</v>
      </c>
      <c r="C6" s="3" t="str">
        <f>_xlfn.DISPIMG("ID_5822D6DDA70E4CA6945B295B22E56B5E",1)</f>
        <v>=DISPIMG("ID_5822D6DDA70E4CA6945B295B22E56B5E",1)</v>
      </c>
      <c r="D6" s="4"/>
    </row>
    <row r="7" ht="15.75" spans="1:4">
      <c r="A7" s="3"/>
      <c r="B7" s="3" t="s">
        <v>625</v>
      </c>
      <c r="C7" s="3" t="s">
        <v>626</v>
      </c>
      <c r="D7" s="4"/>
    </row>
    <row r="8" ht="213.15" spans="1:4">
      <c r="A8" s="3"/>
      <c r="B8" s="3" t="str">
        <f>_xlfn.DISPIMG("ID_6013FB20716C49079190D66DD4E132A3",1)</f>
        <v>=DISPIMG("ID_6013FB20716C49079190D66DD4E132A3",1)</v>
      </c>
      <c r="C8" s="3" t="str">
        <f>_xlfn.DISPIMG("ID_3239FE864B9741F3B313E155B49DC5A0",1)</f>
        <v>=DISPIMG("ID_3239FE864B9741F3B313E155B49DC5A0",1)</v>
      </c>
      <c r="D8" s="4"/>
    </row>
    <row r="9" ht="15.75" spans="1:4">
      <c r="A9" s="3"/>
      <c r="B9" s="3" t="s">
        <v>627</v>
      </c>
      <c r="C9" s="3" t="s">
        <v>628</v>
      </c>
      <c r="D9" s="5"/>
    </row>
    <row r="10" ht="213.15" spans="1:4">
      <c r="A10" s="3"/>
      <c r="B10" s="3" t="str">
        <f>_xlfn.DISPIMG("ID_F589928A54B84DE0A07E3100611C2E89",1)</f>
        <v>=DISPIMG("ID_F589928A54B84DE0A07E3100611C2E89",1)</v>
      </c>
      <c r="C10" s="3" t="str">
        <f>_xlfn.DISPIMG("ID_E8647815299047E1947F81C630117C67",1)</f>
        <v>=DISPIMG("ID_E8647815299047E1947F81C630117C67",1)</v>
      </c>
      <c r="D10" s="4"/>
    </row>
    <row r="11" ht="15.75" spans="1:4">
      <c r="A11" s="3"/>
      <c r="B11" s="3" t="s">
        <v>629</v>
      </c>
      <c r="C11" s="3" t="s">
        <v>630</v>
      </c>
      <c r="D11" s="4"/>
    </row>
    <row r="12" ht="213.15" spans="1:4">
      <c r="A12" s="3"/>
      <c r="B12" s="3" t="str">
        <f>_xlfn.DISPIMG("ID_B87B2770BAB74DD4B8269982615D6160",1)</f>
        <v>=DISPIMG("ID_B87B2770BAB74DD4B8269982615D6160",1)</v>
      </c>
      <c r="C12" s="3" t="str">
        <f>_xlfn.DISPIMG("ID_69A3572EAB9E4FAA906D3B4CF782D406",1)</f>
        <v>=DISPIMG("ID_69A3572EAB9E4FAA906D3B4CF782D406",1)</v>
      </c>
      <c r="D12" s="4"/>
    </row>
    <row r="13" ht="15.75" spans="1:4">
      <c r="A13" s="3"/>
      <c r="B13" s="3" t="s">
        <v>631</v>
      </c>
      <c r="C13" s="3" t="s">
        <v>632</v>
      </c>
      <c r="D13" s="5"/>
    </row>
    <row r="14" ht="213.15" spans="1:4">
      <c r="A14" s="3"/>
      <c r="B14" s="3" t="str">
        <f>_xlfn.DISPIMG("ID_4E311870F1034528B347FAC6DE4EFFCD",1)</f>
        <v>=DISPIMG("ID_4E311870F1034528B347FAC6DE4EFFCD",1)</v>
      </c>
      <c r="C14" s="3" t="str">
        <f>_xlfn.DISPIMG("ID_50A1A40AF3EC4A2C81A7026CAE154595",1)</f>
        <v>=DISPIMG("ID_50A1A40AF3EC4A2C81A7026CAE154595",1)</v>
      </c>
      <c r="D14" s="4"/>
    </row>
    <row r="15" ht="15.75" spans="1:4">
      <c r="A15" s="3"/>
      <c r="B15" s="3" t="s">
        <v>633</v>
      </c>
      <c r="C15" s="3"/>
      <c r="D15" s="4"/>
    </row>
    <row r="16" ht="213.15" spans="1:4">
      <c r="A16" s="3"/>
      <c r="B16" s="3" t="str">
        <f>_xlfn.DISPIMG("ID_0C8182913DAD4C58B1632BE7FDFB68E5",1)</f>
        <v>=DISPIMG("ID_0C8182913DAD4C58B1632BE7FDFB68E5",1)</v>
      </c>
      <c r="C16" s="3"/>
      <c r="D16" s="4"/>
    </row>
    <row r="17" ht="15.75" spans="1:4">
      <c r="A17" s="3"/>
      <c r="B17" s="5" t="s">
        <v>634</v>
      </c>
      <c r="C17" s="3"/>
      <c r="D17" s="5"/>
    </row>
    <row r="18" ht="213.15" spans="1:4">
      <c r="A18" s="3"/>
      <c r="B18" s="3" t="str">
        <f>_xlfn.DISPIMG("ID_39337DCA50484ABE9E361B9BEC0F950B",1)</f>
        <v>=DISPIMG("ID_39337DCA50484ABE9E361B9BEC0F950B",1)</v>
      </c>
      <c r="C18" s="3"/>
      <c r="D18" s="4"/>
    </row>
    <row r="19" ht="15.75" spans="1:4">
      <c r="A19" s="3"/>
      <c r="B19" s="3" t="s">
        <v>635</v>
      </c>
      <c r="C19" s="3"/>
      <c r="D19" s="4"/>
    </row>
    <row r="20" ht="213.15" spans="1:4">
      <c r="A20" s="3"/>
      <c r="B20" s="3" t="str">
        <f>_xlfn.DISPIMG("ID_AAF0F8A9A0F14BF9BFDEB164B19F1A61",1)</f>
        <v>=DISPIMG("ID_AAF0F8A9A0F14BF9BFDEB164B19F1A61",1)</v>
      </c>
      <c r="C20" s="3"/>
      <c r="D20" s="4"/>
    </row>
    <row r="21" spans="1:1">
      <c r="A21" s="1"/>
    </row>
  </sheetData>
  <mergeCells count="1">
    <mergeCell ref="A1:A20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电源测试</vt:lpstr>
      <vt:lpstr>硬件测试</vt:lpstr>
      <vt:lpstr>CLK测试</vt:lpstr>
      <vt:lpstr>FPGA测试</vt:lpstr>
      <vt:lpstr>功能测试</vt:lpstr>
      <vt:lpstr>单板开关电测试</vt:lpstr>
      <vt:lpstr>QEC测试数据</vt:lpstr>
      <vt:lpstr>ACPR测试</vt:lpstr>
      <vt:lpstr>杂散测试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Tipsy</cp:lastModifiedBy>
  <dcterms:created xsi:type="dcterms:W3CDTF">1996-12-17T01:32:00Z</dcterms:created>
  <cp:lastPrinted>2014-09-28T03:10:00Z</cp:lastPrinted>
  <dcterms:modified xsi:type="dcterms:W3CDTF">2025-09-04T02:04:50Z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2052-12.1.0.22529</vt:lpwstr>
  </property>
  <property fmtid="{D5CDD505-2E9C-101B-9397-08002B2CF9AE}" pid="3" name="ICV">
    <vt:lpwstr>1110A7B48C3B438BB5056C5FEE09ECFC_13</vt:lpwstr>
  </property>
</Properties>
</file>